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Změny Díla\Změnové rozpočty a změnové listy\"/>
    </mc:Choice>
  </mc:AlternateContent>
  <bookViews>
    <workbookView xWindow="0" yWindow="0" windowWidth="28800" windowHeight="1185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3-12 Pol" sheetId="12" r:id="rId4"/>
    <sheet name="01 23-03-15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23-03-12 Pol'!$1:$7</definedName>
    <definedName name="_xlnm.Print_Titles" localSheetId="4">'01 23-03-15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23-03-12 Pol'!$A$1:$Y$97</definedName>
    <definedName name="_xlnm.Print_Area" localSheetId="4">'01 23-03-15 Pol'!$A$1:$Y$37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J54" i="1"/>
  <c r="J53" i="1"/>
  <c r="J52" i="1"/>
  <c r="J51" i="1"/>
  <c r="J50" i="1"/>
  <c r="J55" i="1" s="1"/>
  <c r="F43" i="1"/>
  <c r="G43" i="1"/>
  <c r="H43" i="1"/>
  <c r="I43" i="1"/>
  <c r="J39" i="1" s="1"/>
  <c r="J43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40" i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<sst xmlns="http://schemas.openxmlformats.org/spreadsheetml/2006/main" count="589" uniqueCount="248">
  <si>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</si>
  <si>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</si>
  <si>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</si>
  <si>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</si>
  <si>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</si>
  <si>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</si>
  <si>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</si>
  <si>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</si>
  <si>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</si>
  <si>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</si>
  <si>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</si>
  <si>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</si>
  <si>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</si>
  <si>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</si>
  <si>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</si>
  <si>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</si>
  <si>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</si>
  <si>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</si>
  <si>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</si>
  <si>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</si>
  <si>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</si>
  <si>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</si>
  <si>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</si>
  <si>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</si>
  <si>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</si>
  <si>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</si>
  <si>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</si>
  <si>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</si>
  <si>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</si>
  <si>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</si>
  <si>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</si>
  <si>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</si>
  <si>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</si>
  <si>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</si>
  <si>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</si>
  <si>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</si>
  <si>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</si>
  <si>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</si>
  <si>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</si>
  <si>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</si>
  <si>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</si>
  <si>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</si>
  <si>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</si>
  <si>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</si>
  <si>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</si>
  <si>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</si>
  <si>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</si>
  <si>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</si>
  <si>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</si>
  <si>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</si>
  <si>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</si>
  <si>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</si>
  <si>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</si>
  <si>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</si>
  <si>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</si>
  <si>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</si>
  <si>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</si>
  <si>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16.3.2023</t>
  </si>
  <si>
    <t>Stavba</t>
  </si>
  <si>
    <t>01</t>
  </si>
  <si>
    <t>Vícepráce a méněpráce</t>
  </si>
  <si>
    <t>23-03-12</t>
  </si>
  <si>
    <t>Bourací práce - příčky, vícepráce</t>
  </si>
  <si>
    <t>23-03-15</t>
  </si>
  <si>
    <t>Zazdívky, překlady, odpočet příček - vícepráce</t>
  </si>
  <si>
    <t>Celkem za stavbu</t>
  </si>
  <si>
    <t>CZK</t>
  </si>
  <si>
    <t>Rekapitulace dílů</t>
  </si>
  <si>
    <t>Typ dílu</t>
  </si>
  <si>
    <t>3</t>
  </si>
  <si>
    <t>Svislé a kompletní konstrukce</t>
  </si>
  <si>
    <t>96</t>
  </si>
  <si>
    <t>Bourání konstrukcí</t>
  </si>
  <si>
    <t>99</t>
  </si>
  <si>
    <t>Staveništní přesun hmot</t>
  </si>
  <si>
    <t>725</t>
  </si>
  <si>
    <t>Zařizovací předměty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</si>
  <si>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</si>
  <si>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</si>
  <si>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</si>
  <si>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</si>
  <si>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</si>
  <si>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</si>
  <si>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</si>
  <si>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</si>
  <si>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</si>
  <si>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</si>
  <si>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</si>
  <si>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</si>
  <si>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</si>
  <si>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</si>
  <si>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</si>
  <si>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</si>
  <si>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</si>
  <si>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</si>
  <si>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</si>
  <si>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</si>
  <si>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</si>
  <si>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</si>
  <si>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</si>
  <si>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</si>
  <si>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</si>
  <si>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</si>
  <si>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</si>
  <si>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</si>
  <si>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</si>
  <si>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</si>
  <si>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</si>
  <si>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</si>
  <si>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</si>
  <si>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962031123R00</t>
  </si>
  <si>
    <t>Bourání příček z cihel pálených děrovaných, tloušťky 80 mm</t>
  </si>
  <si>
    <t>m2</t>
  </si>
  <si>
    <t>RTS 23/ I</t>
  </si>
  <si>
    <t>Indiv</t>
  </si>
  <si>
    <t>Práce</t>
  </si>
  <si>
    <t>Červená</t>
  </si>
  <si>
    <t>POL1_</t>
  </si>
  <si>
    <t>Začátek provozního součtu</t>
  </si>
  <si>
    <t>VV</t>
  </si>
  <si>
    <t xml:space="preserve">  1,75*2,7+2,66*2,7*2</t>
  </si>
  <si>
    <t xml:space="preserve">  116+117 : (1,15*2+1,6*2+1,3*2)*2,7-0,7*2</t>
  </si>
  <si>
    <t xml:space="preserve">  118+119 : (2,1+2,66*2)*2,7-0,7*2*6-0,9*2</t>
  </si>
  <si>
    <t>Konec provozního součtu</t>
  </si>
  <si>
    <t>Mezisoučet</t>
  </si>
  <si>
    <t>SOD : -49,39</t>
  </si>
  <si>
    <t xml:space="preserve">skutečnost : </t>
  </si>
  <si>
    <t>m. č. 102, 104, 106, 107 : 4,66*2,79-0,9*2,0+4,96*2,79+4,66*2,79</t>
  </si>
  <si>
    <t>sendvič m.č. 107/108 : 4,96*2,79*2</t>
  </si>
  <si>
    <t>m.č. 112/115 : 4,96*2,85</t>
  </si>
  <si>
    <t>m.č. 121 : 2,85*2,85-0,7*2,0</t>
  </si>
  <si>
    <t>m.č. 126/123, 122/119 : 4,76*2,85+4,66*2,8</t>
  </si>
  <si>
    <t>m.č. 114/113, 109/105 - sendvič : 4,96*2,8*2*2</t>
  </si>
  <si>
    <t>m.č. 105/103 : 4,66*2,79-0,9*2,0</t>
  </si>
  <si>
    <t>m.č. 124/125 : 4,71*2,85</t>
  </si>
  <si>
    <t>962032432R00</t>
  </si>
  <si>
    <t>Bourání zdiva z dutých cihel nebo tvárnic na MVC</t>
  </si>
  <si>
    <t>m3</t>
  </si>
  <si>
    <t>Běžná</t>
  </si>
  <si>
    <t>bourání zdiva pro nové dveře v obv. zdi : 1,5*0,8*0,365</t>
  </si>
  <si>
    <t>úprava ostění v obv. zdi pro nové dveře z chodby : 0,25*0,2*2,05</t>
  </si>
  <si>
    <t>962086106R00</t>
  </si>
  <si>
    <t>Bourání příček z pórobetonu tl.10 cm</t>
  </si>
  <si>
    <t xml:space="preserve">skutečnost: : </t>
  </si>
  <si>
    <t>m.č. 116, 117 - sociálky : (3,6*2+1,0*4+1,6+1,32+1,3*2)*2,85-0,7*2,0*5*2</t>
  </si>
  <si>
    <t>m.č. 118, 119 - sociálky : (2,6*2+1,5*4+2,1)*2,8-0,7*2,0*3*2-0,8*2,0</t>
  </si>
  <si>
    <t>m.č. 110, 109 : (4,96+4,66)*2,8</t>
  </si>
  <si>
    <t>962086111R00</t>
  </si>
  <si>
    <t>Bourání příček z pórobetonu tl.15 cm</t>
  </si>
  <si>
    <t>m.č. 108/111/112 : 4,96*2,85*2</t>
  </si>
  <si>
    <t>m.č. 115/116, 117 : (4,96*2+0,9*2+1,0*2)*2,85</t>
  </si>
  <si>
    <t>m.č. 114/118, 119 : (4,96+2,6+2,1*2+4,6)*2,8-0,7*2,0*2</t>
  </si>
  <si>
    <t>964011211R00</t>
  </si>
  <si>
    <t>Vybourání ŽB překladů prefa  dl. 3 m, 50 kg/m</t>
  </si>
  <si>
    <t xml:space="preserve">vybourání překladů nade dveřmi : </t>
  </si>
  <si>
    <t>v chodbové zdi tl. 150 mm : 0,15*0,15*1,5*14</t>
  </si>
  <si>
    <t>0,15*0,15*1,2</t>
  </si>
  <si>
    <t>m.č. 124, 125,126 : 0,3*0,15*1,5*3</t>
  </si>
  <si>
    <t>965081713RT2</t>
  </si>
  <si>
    <t>Bourání podlah z keramických dlaždic, tloušťky do 10 mm, plochy přes 1 m2</t>
  </si>
  <si>
    <t xml:space="preserve">  BOUR/PDL2 : 86,2</t>
  </si>
  <si>
    <t xml:space="preserve">  závětří : 0,77*2,16</t>
  </si>
  <si>
    <t>SOD : -87,8632</t>
  </si>
  <si>
    <t>skutečnost : 70,3+11,63+16,5+16,1+16,3+13,6+3,5+20,2</t>
  </si>
  <si>
    <t>967031744R00</t>
  </si>
  <si>
    <t>Přisekání plošné zdiva cihelného na MC tl. 30 cm</t>
  </si>
  <si>
    <t>0,38*2,05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</si>
  <si>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</si>
  <si>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</si>
  <si>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 xml:space="preserve">  0,9*2,05*27</t>
  </si>
  <si>
    <t xml:space="preserve">  0,7*2,05*10</t>
  </si>
  <si>
    <t xml:space="preserve">  1*2,05*1</t>
  </si>
  <si>
    <t>vybourání zárubní - vícepráce : 11*0,7*2,05</t>
  </si>
  <si>
    <t>1,45*1,05+1,0*2,05</t>
  </si>
  <si>
    <t>970231150R00</t>
  </si>
  <si>
    <t>Řezání cihelného zdiva hl. řezu 150 mm</t>
  </si>
  <si>
    <t>m</t>
  </si>
  <si>
    <t>rozšíření otvorů v chodbě pro dveře š. 900 : 2*2,05*17</t>
  </si>
  <si>
    <t>VZT9 : 2*(0,4+0,45)*4</t>
  </si>
  <si>
    <t>970231300R00</t>
  </si>
  <si>
    <t>Řezání cihelného zdiva hl. řezu 300 mm</t>
  </si>
  <si>
    <t>m. č. 125, 126 : 2,05*2*2</t>
  </si>
  <si>
    <t>m.č. 121,124 : 2,05*2</t>
  </si>
  <si>
    <t>VZT9 : 2*(0,4+0,45)*2</t>
  </si>
  <si>
    <t>nové dveře v obv. zdi : 0,8*2</t>
  </si>
  <si>
    <t>971033631R00</t>
  </si>
  <si>
    <t>Vybourání otv. zeď cihel. pl.4 m2, tl.15 cm, MVC</t>
  </si>
  <si>
    <t>vybourání otvorů pro dveře - m.č. 105 : 1,0*2,05</t>
  </si>
  <si>
    <t>m. č. 116, 117 : 1,0*2,05*2</t>
  </si>
  <si>
    <t>971033641R00</t>
  </si>
  <si>
    <t>Vybourání otv. zeď cihel. pl.4 m2, tl.30 cm, MVC</t>
  </si>
  <si>
    <t>otvor pro dveře m.č. 121, 124 : 1,0*2,05*0,34</t>
  </si>
  <si>
    <t>rozšíření otvoru pro dveře : 0,1*2,05*0,3*2</t>
  </si>
  <si>
    <t>725330820R00</t>
  </si>
  <si>
    <t>Demontáž výlevky diturvitové</t>
  </si>
  <si>
    <t>soubor</t>
  </si>
  <si>
    <t>725820801R00</t>
  </si>
  <si>
    <t>Demontáž baterií nástěnných do G 3/4"</t>
  </si>
  <si>
    <t xml:space="preserve">  SOD : 18</t>
  </si>
  <si>
    <t>28-18</t>
  </si>
  <si>
    <t>979081111R00</t>
  </si>
  <si>
    <t>Odvoz suti a vybour. hmot na skládku do 1 km</t>
  </si>
  <si>
    <t>t</t>
  </si>
  <si>
    <t>Přesun suti</t>
  </si>
  <si>
    <t>POL8_</t>
  </si>
  <si>
    <t>979081121R00</t>
  </si>
  <si>
    <t>Příplatek k odvozu za každý další 1 km</t>
  </si>
  <si>
    <t>979999997R00</t>
  </si>
  <si>
    <t>Poplatek za recyklaci směsi suti betonu, cihel, tašek a keram.výrobků, kusovost do 1600 cm2 (170107)</t>
  </si>
  <si>
    <t>979087312R00</t>
  </si>
  <si>
    <t>Vodorovné přemístění vyb. hmot nošením do 10 m</t>
  </si>
  <si>
    <t>979087391R00</t>
  </si>
  <si>
    <t>Příplatek za nošení suti každých dalších 10 m</t>
  </si>
  <si>
    <t>END</t>
  </si>
  <si>
    <t>310238211RT1</t>
  </si>
  <si>
    <t>Zazdívka otvorů plochy do 1 m2 cihlami na MVC - zdivo tl. 300 mm s použitím suché maltové směsi</t>
  </si>
  <si>
    <t>nad novými překlady ve zdivu tl. 300 mm : 1,5*0,15*0,3*2+1,5*0,25*0,3+0,15*0,15*0,3*2+0,3*0,3*0,3*2*2</t>
  </si>
  <si>
    <t>310271630R00</t>
  </si>
  <si>
    <t>Zazdívka otvorů do 4 m2, pórobet.tvárnice, tl.30cm</t>
  </si>
  <si>
    <t>zazdívka dveří : 0,9*2,05*0,3*2+0,25*0,25*4*0,3*2</t>
  </si>
  <si>
    <t>317168124R00</t>
  </si>
  <si>
    <t>Překlad POROTHERM plochý 145 x 71 x 1750 mm</t>
  </si>
  <si>
    <t>kus</t>
  </si>
  <si>
    <t>nad Z/3 : 1</t>
  </si>
  <si>
    <t>317168132R00</t>
  </si>
  <si>
    <t>Překlad POROTHERM 7 vysoký 70 x 238 x 1500 mm pro orientované uložení</t>
  </si>
  <si>
    <t>v nové Ytong stěně m.č. 103A : 2*2</t>
  </si>
  <si>
    <t>340238212RT2</t>
  </si>
  <si>
    <t>Zazdívka otvorů pl.1 m2,cihlami tl.zdi nad 10 cm s použitím suché maltové směsi</t>
  </si>
  <si>
    <t>zazdívky nad novými překlady : 1,5*0,1*7+1,5*0,15*8+1,5*0,25*2</t>
  </si>
  <si>
    <t>boky pod uložením překladů : (0,3*0,3*8+0,15*0,3*2+0,3*0,45*7)*2</t>
  </si>
  <si>
    <t>340271615R00</t>
  </si>
  <si>
    <t>Zazdívka otvorů pl.do 4 m2, pórobet.tvár.,tl.15 cm</t>
  </si>
  <si>
    <t>zazdívka dveřních otvorů v chodbě : 0,9*2,05*0,15*5+0,25*0,25*4*0,15*5</t>
  </si>
  <si>
    <t>317100011RAA</t>
  </si>
  <si>
    <t>Dodatečné osazení prefabrikovaného překladu otvor šířky do 105 cm, vybourání rýhy, dodávka překladu</t>
  </si>
  <si>
    <t>Agregovaná položka</t>
  </si>
  <si>
    <t>POL2_</t>
  </si>
  <si>
    <t xml:space="preserve">  1x : 13</t>
  </si>
  <si>
    <t xml:space="preserve">  3x : 3*1</t>
  </si>
  <si>
    <t>SOD : -16</t>
  </si>
  <si>
    <t>1x : 10*1</t>
  </si>
  <si>
    <t>2x : 7*2</t>
  </si>
  <si>
    <t>3x : 3*3</t>
  </si>
  <si>
    <t>999281105R00</t>
  </si>
  <si>
    <t>Přesun hmot pro opravy a údržbu objektů pro opravy a údržbu dosavadních objektů včetně vnějších</t>
  </si>
  <si>
    <t>Přesun hmot</t>
  </si>
  <si>
    <t>POL7_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</si>
</sst>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4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6" t="s">
        <v>24</v>
      </c>
      <c r="C2" s="77"/>
      <c r="D2" s="78" t="s">
        <v>44</v>
      </c>
      <c r="E2" s="232" t="s">
        <v>45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9"/>
      <c r="C3" s="77"/>
      <c r="D3" s="80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 t="s">
        <v>46</v>
      </c>
      <c r="E5" s="221"/>
      <c r="F5" s="221"/>
      <c r="G5" s="221"/>
      <c r="H5" s="18" t="s">
        <v>42</v>
      </c>
      <c r="I5" s="85" t="s">
        <v>50</v>
      </c>
      <c r="J5" s="8"/>
    </row>
    <row r="6" spans="1:15" ht="15.75" customHeight="1" x14ac:dyDescent="0.2">
      <c r="A6" s="2"/>
      <c r="B6" s="28"/>
      <c r="C6" s="55"/>
      <c r="D6" s="222" t="s">
        <v>47</v>
      </c>
      <c r="E6" s="223"/>
      <c r="F6" s="223"/>
      <c r="G6" s="22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84" t="s">
        <v>49</v>
      </c>
      <c r="E7" s="224" t="s">
        <v>48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9" t="s">
        <v>51</v>
      </c>
      <c r="E11" s="239"/>
      <c r="F11" s="239"/>
      <c r="G11" s="239"/>
      <c r="H11" s="18" t="s">
        <v>42</v>
      </c>
      <c r="I11" s="85" t="s">
        <v>55</v>
      </c>
      <c r="J11" s="8"/>
    </row>
    <row r="12" spans="1:15" ht="15.75" customHeight="1" x14ac:dyDescent="0.2">
      <c r="A12" s="2"/>
      <c r="B12" s="28"/>
      <c r="C12" s="55"/>
      <c r="D12" s="215" t="s">
        <v>52</v>
      </c>
      <c r="E12" s="215"/>
      <c r="F12" s="215"/>
      <c r="G12" s="215"/>
      <c r="H12" s="18" t="s">
        <v>36</v>
      </c>
      <c r="I12" s="85" t="s">
        <v>56</v>
      </c>
      <c r="J12" s="8"/>
    </row>
    <row r="13" spans="1:15" ht="15.75" customHeight="1" x14ac:dyDescent="0.2">
      <c r="A13" s="2"/>
      <c r="B13" s="29"/>
      <c r="C13" s="56"/>
      <c r="D13" s="84" t="s">
        <v>54</v>
      </c>
      <c r="E13" s="218" t="s">
        <v>53</v>
      </c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v>290261.48</v>
      </c>
      <c r="J16" s="204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v>1245</v>
      </c>
      <c r="J17" s="204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v>0</v>
      </c>
      <c r="J18" s="204"/>
    </row>
    <row r="19" spans="1:10" ht="23.25" customHeight="1" x14ac:dyDescent="0.2">
      <c r="A19" s="138" t="s">
        <v>80</v>
      </c>
      <c r="B19" s="38" t="s">
        <v>29</v>
      </c>
      <c r="C19" s="62"/>
      <c r="D19" s="63"/>
      <c r="E19" s="202"/>
      <c r="F19" s="203"/>
      <c r="G19" s="202"/>
      <c r="H19" s="203"/>
      <c r="I19" s="202">
        <v>0</v>
      </c>
      <c r="J19" s="204"/>
    </row>
    <row r="20" spans="1:10" ht="23.25" customHeight="1" x14ac:dyDescent="0.2">
      <c r="A20" s="138" t="s">
        <v>81</v>
      </c>
      <c r="B20" s="38" t="s">
        <v>30</v>
      </c>
      <c r="C20" s="62"/>
      <c r="D20" s="63"/>
      <c r="E20" s="202"/>
      <c r="F20" s="203"/>
      <c r="G20" s="202"/>
      <c r="H20" s="203"/>
      <c r="I20" s="202"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42"/>
      <c r="G21" s="205"/>
      <c r="H21" s="242"/>
      <c r="I21" s="205">
        <f>SUM(I16:J20)</f>
        <v>291506.48</v>
      </c>
      <c r="J21" s="20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0"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8"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8">
        <v>291506.48</v>
      </c>
      <c r="H25" s="209"/>
      <c r="I25" s="209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9">
        <v>61216.36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31"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7">
        <v>291506.48</v>
      </c>
      <c r="H28" s="210"/>
      <c r="I28" s="210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207">
        <v>352722.84</v>
      </c>
      <c r="H29" s="207"/>
      <c r="I29" s="207"/>
      <c r="J29" s="118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58</v>
      </c>
      <c r="C39" s="192"/>
      <c r="D39" s="192"/>
      <c r="E39" s="192"/>
      <c r="F39" s="98">
        <v>0</v>
      </c>
      <c r="G39" s="99">
        <v>291506.48</v>
      </c>
      <c r="H39" s="100">
        <v>61216.36</v>
      </c>
      <c r="I39" s="100">
        <v>352722.84</v>
      </c>
      <c r="J39" s="101">
        <f>IF(CenaCelkemVypocet=0,"",I39/CenaCelkemVypocet*100)</f>
        <v>100</v>
      </c>
    </row>
    <row r="40" spans="1:10" ht="25.5" customHeight="1" x14ac:dyDescent="0.2">
      <c r="A40" s="87">
        <v>2</v>
      </c>
      <c r="B40" s="102" t="s">
        <v>59</v>
      </c>
      <c r="C40" s="193" t="s">
        <v>60</v>
      </c>
      <c r="D40" s="193"/>
      <c r="E40" s="193"/>
      <c r="F40" s="103">
        <v>0</v>
      </c>
      <c r="G40" s="104">
        <v>291506.48</v>
      </c>
      <c r="H40" s="104">
        <v>61216.36</v>
      </c>
      <c r="I40" s="104">
        <v>352722.84</v>
      </c>
      <c r="J40" s="105">
        <f>IF(CenaCelkemVypocet=0,"",I40/CenaCelkemVypocet*100)</f>
        <v>100</v>
      </c>
    </row>
    <row r="41" spans="1:10" ht="25.5" customHeight="1" x14ac:dyDescent="0.2">
      <c r="A41" s="87">
        <v>3</v>
      </c>
      <c r="B41" s="106" t="s">
        <v>61</v>
      </c>
      <c r="C41" s="192" t="s">
        <v>62</v>
      </c>
      <c r="D41" s="192"/>
      <c r="E41" s="192"/>
      <c r="F41" s="107">
        <v>0</v>
      </c>
      <c r="G41" s="100">
        <v>227125.92</v>
      </c>
      <c r="H41" s="100">
        <v>47696.44</v>
      </c>
      <c r="I41" s="100">
        <v>274822.36</v>
      </c>
      <c r="J41" s="101">
        <f>IF(CenaCelkemVypocet=0,"",I41/CenaCelkemVypocet*100)</f>
        <v>77.914534822865448</v>
      </c>
    </row>
    <row r="42" spans="1:10" ht="25.5" customHeight="1" x14ac:dyDescent="0.2">
      <c r="A42" s="87">
        <v>3</v>
      </c>
      <c r="B42" s="106" t="s">
        <v>63</v>
      </c>
      <c r="C42" s="192" t="s">
        <v>64</v>
      </c>
      <c r="D42" s="192"/>
      <c r="E42" s="192"/>
      <c r="F42" s="107">
        <v>0</v>
      </c>
      <c r="G42" s="100">
        <v>64380.56</v>
      </c>
      <c r="H42" s="100">
        <v>13519.92</v>
      </c>
      <c r="I42" s="100">
        <v>77900.479999999996</v>
      </c>
      <c r="J42" s="101">
        <f>IF(CenaCelkemVypocet=0,"",I42/CenaCelkemVypocet*100)</f>
        <v>22.085465177134541</v>
      </c>
    </row>
    <row r="43" spans="1:10" ht="25.5" customHeight="1" x14ac:dyDescent="0.2">
      <c r="A43" s="87"/>
      <c r="B43" s="194" t="s">
        <v>65</v>
      </c>
      <c r="C43" s="195"/>
      <c r="D43" s="195"/>
      <c r="E43" s="196"/>
      <c r="F43" s="108">
        <f>SUMIF(A39:A42,"=1",F39:F42)</f>
        <v>0</v>
      </c>
      <c r="G43" s="109">
        <f>SUMIF(A39:A42,"=1",G39:G42)</f>
        <v>291506.48</v>
      </c>
      <c r="H43" s="109">
        <f>SUMIF(A39:A42,"=1",H39:H42)</f>
        <v>61216.36</v>
      </c>
      <c r="I43" s="109">
        <f>SUMIF(A39:A42,"=1",I39:I42)</f>
        <v>352722.84</v>
      </c>
      <c r="J43" s="110">
        <f>SUMIF(A39:A42,"=1",J39:J42)</f>
        <v>100</v>
      </c>
    </row>
    <row r="47" spans="1:10" ht="15.75" x14ac:dyDescent="0.25">
      <c r="B47" s="119" t="s">
        <v>67</v>
      </c>
    </row>
    <row r="49" spans="1:10" ht="25.5" customHeight="1" x14ac:dyDescent="0.2">
      <c r="A49" s="121"/>
      <c r="B49" s="124" t="s">
        <v>18</v>
      </c>
      <c r="C49" s="124" t="s">
        <v>6</v>
      </c>
      <c r="D49" s="125"/>
      <c r="E49" s="125"/>
      <c r="F49" s="126" t="s">
        <v>68</v>
      </c>
      <c r="G49" s="126"/>
      <c r="H49" s="126"/>
      <c r="I49" s="126" t="s">
        <v>31</v>
      </c>
      <c r="J49" s="126" t="s">
        <v>0</v>
      </c>
    </row>
    <row r="50" spans="1:10" ht="36.75" customHeight="1" x14ac:dyDescent="0.2">
      <c r="A50" s="122"/>
      <c r="B50" s="127" t="s">
        <v>69</v>
      </c>
      <c r="C50" s="190" t="s">
        <v>70</v>
      </c>
      <c r="D50" s="191"/>
      <c r="E50" s="191"/>
      <c r="F50" s="136" t="s">
        <v>26</v>
      </c>
      <c r="G50" s="128"/>
      <c r="H50" s="128"/>
      <c r="I50" s="128">
        <v>62183.8</v>
      </c>
      <c r="J50" s="133">
        <f>IF(I55=0,"",I50/I55*100)</f>
        <v>21.331875709932763</v>
      </c>
    </row>
    <row r="51" spans="1:10" ht="36.75" customHeight="1" x14ac:dyDescent="0.2">
      <c r="A51" s="122"/>
      <c r="B51" s="127" t="s">
        <v>71</v>
      </c>
      <c r="C51" s="190" t="s">
        <v>72</v>
      </c>
      <c r="D51" s="191"/>
      <c r="E51" s="191"/>
      <c r="F51" s="136" t="s">
        <v>26</v>
      </c>
      <c r="G51" s="128"/>
      <c r="H51" s="128"/>
      <c r="I51" s="128">
        <v>155421.44</v>
      </c>
      <c r="J51" s="133">
        <f>IF(I55=0,"",I51/I55*100)</f>
        <v>53.316632961298147</v>
      </c>
    </row>
    <row r="52" spans="1:10" ht="36.75" customHeight="1" x14ac:dyDescent="0.2">
      <c r="A52" s="122"/>
      <c r="B52" s="127" t="s">
        <v>73</v>
      </c>
      <c r="C52" s="190" t="s">
        <v>74</v>
      </c>
      <c r="D52" s="191"/>
      <c r="E52" s="191"/>
      <c r="F52" s="136" t="s">
        <v>26</v>
      </c>
      <c r="G52" s="128"/>
      <c r="H52" s="128"/>
      <c r="I52" s="128">
        <v>2196.7600000000002</v>
      </c>
      <c r="J52" s="133">
        <f>IF(I55=0,"",I52/I55*100)</f>
        <v>0.75358873668948989</v>
      </c>
    </row>
    <row r="53" spans="1:10" ht="36.75" customHeight="1" x14ac:dyDescent="0.2">
      <c r="A53" s="122"/>
      <c r="B53" s="127" t="s">
        <v>75</v>
      </c>
      <c r="C53" s="190" t="s">
        <v>76</v>
      </c>
      <c r="D53" s="191"/>
      <c r="E53" s="191"/>
      <c r="F53" s="136" t="s">
        <v>27</v>
      </c>
      <c r="G53" s="128"/>
      <c r="H53" s="128"/>
      <c r="I53" s="128">
        <v>1245</v>
      </c>
      <c r="J53" s="133">
        <f>IF(I55=0,"",I53/I55*100)</f>
        <v>0.42709170650340256</v>
      </c>
    </row>
    <row r="54" spans="1:10" ht="36.75" customHeight="1" x14ac:dyDescent="0.2">
      <c r="A54" s="122"/>
      <c r="B54" s="127" t="s">
        <v>77</v>
      </c>
      <c r="C54" s="190" t="s">
        <v>78</v>
      </c>
      <c r="D54" s="191"/>
      <c r="E54" s="191"/>
      <c r="F54" s="136" t="s">
        <v>79</v>
      </c>
      <c r="G54" s="128"/>
      <c r="H54" s="128"/>
      <c r="I54" s="128">
        <v>70459.48</v>
      </c>
      <c r="J54" s="133">
        <f>IF(I55=0,"",I54/I55*100)</f>
        <v>24.170810885576195</v>
      </c>
    </row>
    <row r="55" spans="1:10" ht="25.5" customHeight="1" x14ac:dyDescent="0.2">
      <c r="A55" s="123"/>
      <c r="B55" s="129" t="s">
        <v>1</v>
      </c>
      <c r="C55" s="130"/>
      <c r="D55" s="131"/>
      <c r="E55" s="131"/>
      <c r="F55" s="137"/>
      <c r="G55" s="132"/>
      <c r="H55" s="132"/>
      <c r="I55" s="132">
        <f>SUM(I50:I54)</f>
        <v>291506.48</v>
      </c>
      <c r="J55" s="134">
        <f>SUM(J50:J54)</f>
        <v>100</v>
      </c>
    </row>
    <row r="56" spans="1:10" x14ac:dyDescent="0.2">
      <c r="F56" s="86"/>
      <c r="G56" s="86"/>
      <c r="H56" s="86"/>
      <c r="I56" s="86"/>
      <c r="J56" s="135"/>
    </row>
    <row r="57" spans="1:10" x14ac:dyDescent="0.2">
      <c r="F57" s="86"/>
      <c r="G57" s="86"/>
      <c r="H57" s="86"/>
      <c r="I57" s="86"/>
      <c r="J57" s="135"/>
    </row>
    <row r="58" spans="1:10" x14ac:dyDescent="0.2">
      <c r="F58" s="86"/>
      <c r="G58" s="86"/>
      <c r="H58" s="86"/>
      <c r="I58" s="86"/>
      <c r="J58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82</v>
      </c>
    </row>
    <row r="2" spans="1:60" ht="24.95" customHeight="1" x14ac:dyDescent="0.2">
      <c r="A2" s="139" t="s">
        <v>8</v>
      </c>
      <c r="B2" s="49" t="s">
        <v>44</v>
      </c>
      <c r="C2" s="248" t="s">
        <v>45</v>
      </c>
      <c r="D2" s="249"/>
      <c r="E2" s="249"/>
      <c r="F2" s="249"/>
      <c r="G2" s="250"/>
      <c r="AG2" t="s">
        <v>83</v>
      </c>
    </row>
    <row r="3" spans="1:60" ht="24.95" customHeight="1" x14ac:dyDescent="0.2">
      <c r="A3" s="139" t="s">
        <v>9</v>
      </c>
      <c r="B3" s="49" t="s">
        <v>59</v>
      </c>
      <c r="C3" s="248" t="s">
        <v>60</v>
      </c>
      <c r="D3" s="249"/>
      <c r="E3" s="249"/>
      <c r="F3" s="249"/>
      <c r="G3" s="250"/>
      <c r="AC3" s="120" t="s">
        <v>83</v>
      </c>
      <c r="AG3" t="s">
        <v>84</v>
      </c>
    </row>
    <row r="4" spans="1:60" ht="24.95" customHeight="1" x14ac:dyDescent="0.2">
      <c r="A4" s="140" t="s">
        <v>10</v>
      </c>
      <c r="B4" s="141" t="s">
        <v>61</v>
      </c>
      <c r="C4" s="251" t="s">
        <v>62</v>
      </c>
      <c r="D4" s="252"/>
      <c r="E4" s="252"/>
      <c r="F4" s="252"/>
      <c r="G4" s="253"/>
      <c r="AG4" t="s">
        <v>85</v>
      </c>
    </row>
    <row r="5" spans="1:60" x14ac:dyDescent="0.2">
      <c r="D5" s="10"/>
    </row>
    <row r="6" spans="1:60" ht="38.25" x14ac:dyDescent="0.2">
      <c r="A6" s="143" t="s">
        <v>86</v>
      </c>
      <c r="B6" s="145" t="s">
        <v>87</v>
      </c>
      <c r="C6" s="145" t="s">
        <v>88</v>
      </c>
      <c r="D6" s="144" t="s">
        <v>89</v>
      </c>
      <c r="E6" s="143" t="s">
        <v>90</v>
      </c>
      <c r="F6" s="142" t="s">
        <v>91</v>
      </c>
      <c r="G6" s="143" t="s">
        <v>31</v>
      </c>
      <c r="H6" s="146" t="s">
        <v>32</v>
      </c>
      <c r="I6" s="146" t="s">
        <v>92</v>
      </c>
      <c r="J6" s="146" t="s">
        <v>33</v>
      </c>
      <c r="K6" s="146" t="s">
        <v>93</v>
      </c>
      <c r="L6" s="146" t="s">
        <v>94</v>
      </c>
      <c r="M6" s="146" t="s">
        <v>95</v>
      </c>
      <c r="N6" s="146" t="s">
        <v>96</v>
      </c>
      <c r="O6" s="146" t="s">
        <v>97</v>
      </c>
      <c r="P6" s="146" t="s">
        <v>98</v>
      </c>
      <c r="Q6" s="146" t="s">
        <v>99</v>
      </c>
      <c r="R6" s="146" t="s">
        <v>100</v>
      </c>
      <c r="S6" s="146" t="s">
        <v>101</v>
      </c>
      <c r="T6" s="146" t="s">
        <v>102</v>
      </c>
      <c r="U6" s="146" t="s">
        <v>103</v>
      </c>
      <c r="V6" s="146" t="s">
        <v>104</v>
      </c>
      <c r="W6" s="146" t="s">
        <v>105</v>
      </c>
      <c r="X6" s="146" t="s">
        <v>106</v>
      </c>
      <c r="Y6" s="146" t="s">
        <v>107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2" t="s">
        <v>108</v>
      </c>
      <c r="B8" s="163" t="s">
        <v>71</v>
      </c>
      <c r="C8" s="180" t="s">
        <v>72</v>
      </c>
      <c r="D8" s="164"/>
      <c r="E8" s="165"/>
      <c r="F8" s="166"/>
      <c r="G8" s="167">
        <v>155421.44</v>
      </c>
      <c r="H8" s="161"/>
      <c r="I8" s="161">
        <v>20194.400000000001</v>
      </c>
      <c r="J8" s="161"/>
      <c r="K8" s="161">
        <v>135227.04</v>
      </c>
      <c r="L8" s="161"/>
      <c r="M8" s="161"/>
      <c r="N8" s="160"/>
      <c r="O8" s="160"/>
      <c r="P8" s="160"/>
      <c r="Q8" s="160"/>
      <c r="R8" s="161"/>
      <c r="S8" s="161"/>
      <c r="T8" s="161"/>
      <c r="U8" s="161"/>
      <c r="V8" s="161"/>
      <c r="W8" s="161"/>
      <c r="X8" s="161"/>
      <c r="Y8" s="161"/>
      <c r="AG8" t="s">
        <v>109</v>
      </c>
    </row>
    <row r="9" spans="1:60" ht="22.5" x14ac:dyDescent="0.2">
      <c r="A9" s="168">
        <v>1</v>
      </c>
      <c r="B9" s="169" t="s">
        <v>110</v>
      </c>
      <c r="C9" s="181" t="s">
        <v>111</v>
      </c>
      <c r="D9" s="170" t="s">
        <v>112</v>
      </c>
      <c r="E9" s="171">
        <v>143.97739999999999</v>
      </c>
      <c r="F9" s="172">
        <v>110</v>
      </c>
      <c r="G9" s="173">
        <v>15837.51</v>
      </c>
      <c r="H9" s="153">
        <v>15.42</v>
      </c>
      <c r="I9" s="153">
        <v>2220.1315079999999</v>
      </c>
      <c r="J9" s="153">
        <v>94.58</v>
      </c>
      <c r="K9" s="153">
        <v>13617.382491999999</v>
      </c>
      <c r="L9" s="153">
        <v>21</v>
      </c>
      <c r="M9" s="153">
        <v>19163.3871</v>
      </c>
      <c r="N9" s="152">
        <v>6.7000000000000002E-4</v>
      </c>
      <c r="O9" s="152">
        <v>9.6464858000000001E-2</v>
      </c>
      <c r="P9" s="152">
        <v>0.154</v>
      </c>
      <c r="Q9" s="152">
        <v>22.172519599999998</v>
      </c>
      <c r="R9" s="153"/>
      <c r="S9" s="153" t="s">
        <v>113</v>
      </c>
      <c r="T9" s="153" t="s">
        <v>114</v>
      </c>
      <c r="U9" s="153">
        <v>0.21</v>
      </c>
      <c r="V9" s="153">
        <v>30.235253999999998</v>
      </c>
      <c r="W9" s="153"/>
      <c r="X9" s="153" t="s">
        <v>115</v>
      </c>
      <c r="Y9" s="153" t="s">
        <v>116</v>
      </c>
      <c r="Z9" s="147"/>
      <c r="AA9" s="147"/>
      <c r="AB9" s="147"/>
      <c r="AC9" s="147"/>
      <c r="AD9" s="147"/>
      <c r="AE9" s="147"/>
      <c r="AF9" s="147"/>
      <c r="AG9" s="147" t="s">
        <v>117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0"/>
      <c r="B10" s="151"/>
      <c r="C10" s="182" t="s">
        <v>118</v>
      </c>
      <c r="D10" s="154"/>
      <c r="E10" s="155"/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7"/>
      <c r="AA10" s="147"/>
      <c r="AB10" s="147"/>
      <c r="AC10" s="147"/>
      <c r="AD10" s="147"/>
      <c r="AE10" s="147"/>
      <c r="AF10" s="147"/>
      <c r="AG10" s="147" t="s">
        <v>119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0"/>
      <c r="B11" s="151"/>
      <c r="C11" s="183" t="s">
        <v>120</v>
      </c>
      <c r="D11" s="154"/>
      <c r="E11" s="155">
        <v>19.088999999999999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>
        <v>2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0"/>
      <c r="B12" s="151"/>
      <c r="C12" s="183" t="s">
        <v>121</v>
      </c>
      <c r="D12" s="154"/>
      <c r="E12" s="155">
        <v>20.47</v>
      </c>
      <c r="F12" s="153"/>
      <c r="G12" s="153"/>
      <c r="H12" s="153"/>
      <c r="I12" s="153"/>
      <c r="J12" s="153"/>
      <c r="K12" s="153"/>
      <c r="L12" s="153"/>
      <c r="M12" s="153"/>
      <c r="N12" s="152"/>
      <c r="O12" s="152"/>
      <c r="P12" s="152"/>
      <c r="Q12" s="152"/>
      <c r="R12" s="153"/>
      <c r="S12" s="153"/>
      <c r="T12" s="153"/>
      <c r="U12" s="153"/>
      <c r="V12" s="153"/>
      <c r="W12" s="153"/>
      <c r="X12" s="153"/>
      <c r="Y12" s="153"/>
      <c r="Z12" s="147"/>
      <c r="AA12" s="147"/>
      <c r="AB12" s="147"/>
      <c r="AC12" s="147"/>
      <c r="AD12" s="147"/>
      <c r="AE12" s="147"/>
      <c r="AF12" s="147"/>
      <c r="AG12" s="147" t="s">
        <v>119</v>
      </c>
      <c r="AH12" s="147">
        <v>2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">
      <c r="A13" s="150"/>
      <c r="B13" s="151"/>
      <c r="C13" s="183" t="s">
        <v>122</v>
      </c>
      <c r="D13" s="154"/>
      <c r="E13" s="155">
        <v>9.8339999999999996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7"/>
      <c r="AA13" s="147"/>
      <c r="AB13" s="147"/>
      <c r="AC13" s="147"/>
      <c r="AD13" s="147"/>
      <c r="AE13" s="147"/>
      <c r="AF13" s="147"/>
      <c r="AG13" s="147" t="s">
        <v>119</v>
      </c>
      <c r="AH13" s="147">
        <v>2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0"/>
      <c r="B14" s="151"/>
      <c r="C14" s="182" t="s">
        <v>123</v>
      </c>
      <c r="D14" s="154"/>
      <c r="E14" s="155"/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0"/>
      <c r="B15" s="151"/>
      <c r="C15" s="184" t="s">
        <v>124</v>
      </c>
      <c r="D15" s="156"/>
      <c r="E15" s="157"/>
      <c r="F15" s="153"/>
      <c r="G15" s="153"/>
      <c r="H15" s="153"/>
      <c r="I15" s="153"/>
      <c r="J15" s="153"/>
      <c r="K15" s="153"/>
      <c r="L15" s="153"/>
      <c r="M15" s="153"/>
      <c r="N15" s="152"/>
      <c r="O15" s="152"/>
      <c r="P15" s="152"/>
      <c r="Q15" s="152"/>
      <c r="R15" s="153"/>
      <c r="S15" s="153"/>
      <c r="T15" s="153"/>
      <c r="U15" s="153"/>
      <c r="V15" s="153"/>
      <c r="W15" s="153"/>
      <c r="X15" s="153"/>
      <c r="Y15" s="153"/>
      <c r="Z15" s="147"/>
      <c r="AA15" s="147"/>
      <c r="AB15" s="147"/>
      <c r="AC15" s="147"/>
      <c r="AD15" s="147"/>
      <c r="AE15" s="147"/>
      <c r="AF15" s="147"/>
      <c r="AG15" s="147" t="s">
        <v>119</v>
      </c>
      <c r="AH15" s="147">
        <v>1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0"/>
      <c r="B16" s="151"/>
      <c r="C16" s="185" t="s">
        <v>125</v>
      </c>
      <c r="D16" s="158"/>
      <c r="E16" s="159">
        <v>-49.39</v>
      </c>
      <c r="F16" s="153"/>
      <c r="G16" s="153"/>
      <c r="H16" s="153"/>
      <c r="I16" s="153"/>
      <c r="J16" s="153"/>
      <c r="K16" s="153"/>
      <c r="L16" s="153"/>
      <c r="M16" s="153"/>
      <c r="N16" s="152"/>
      <c r="O16" s="152"/>
      <c r="P16" s="152"/>
      <c r="Q16" s="152"/>
      <c r="R16" s="153"/>
      <c r="S16" s="153"/>
      <c r="T16" s="153"/>
      <c r="U16" s="153"/>
      <c r="V16" s="153"/>
      <c r="W16" s="153"/>
      <c r="X16" s="153"/>
      <c r="Y16" s="153"/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0"/>
      <c r="B17" s="151"/>
      <c r="C17" s="184" t="s">
        <v>124</v>
      </c>
      <c r="D17" s="156"/>
      <c r="E17" s="157">
        <v>-49.39</v>
      </c>
      <c r="F17" s="153"/>
      <c r="G17" s="153"/>
      <c r="H17" s="153"/>
      <c r="I17" s="153"/>
      <c r="J17" s="153"/>
      <c r="K17" s="153"/>
      <c r="L17" s="153"/>
      <c r="M17" s="153"/>
      <c r="N17" s="152"/>
      <c r="O17" s="152"/>
      <c r="P17" s="152"/>
      <c r="Q17" s="152"/>
      <c r="R17" s="153"/>
      <c r="S17" s="153"/>
      <c r="T17" s="153"/>
      <c r="U17" s="153"/>
      <c r="V17" s="153"/>
      <c r="W17" s="153"/>
      <c r="X17" s="153"/>
      <c r="Y17" s="153"/>
      <c r="Z17" s="147"/>
      <c r="AA17" s="147"/>
      <c r="AB17" s="147"/>
      <c r="AC17" s="147"/>
      <c r="AD17" s="147"/>
      <c r="AE17" s="147"/>
      <c r="AF17" s="147"/>
      <c r="AG17" s="147" t="s">
        <v>119</v>
      </c>
      <c r="AH17" s="147">
        <v>1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0"/>
      <c r="B18" s="151"/>
      <c r="C18" s="185" t="s">
        <v>126</v>
      </c>
      <c r="D18" s="158"/>
      <c r="E18" s="159"/>
      <c r="F18" s="153"/>
      <c r="G18" s="153"/>
      <c r="H18" s="153"/>
      <c r="I18" s="153"/>
      <c r="J18" s="153"/>
      <c r="K18" s="153"/>
      <c r="L18" s="153"/>
      <c r="M18" s="153"/>
      <c r="N18" s="152"/>
      <c r="O18" s="152"/>
      <c r="P18" s="152"/>
      <c r="Q18" s="152"/>
      <c r="R18" s="153"/>
      <c r="S18" s="153"/>
      <c r="T18" s="153"/>
      <c r="U18" s="153"/>
      <c r="V18" s="153"/>
      <c r="W18" s="153"/>
      <c r="X18" s="153"/>
      <c r="Y18" s="153"/>
      <c r="Z18" s="147"/>
      <c r="AA18" s="147"/>
      <c r="AB18" s="147"/>
      <c r="AC18" s="147"/>
      <c r="AD18" s="147"/>
      <c r="AE18" s="147"/>
      <c r="AF18" s="147"/>
      <c r="AG18" s="147" t="s">
        <v>119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2" x14ac:dyDescent="0.2">
      <c r="A19" s="150"/>
      <c r="B19" s="151"/>
      <c r="C19" s="185" t="s">
        <v>127</v>
      </c>
      <c r="D19" s="158"/>
      <c r="E19" s="159">
        <v>38.041200000000003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0"/>
      <c r="B20" s="151"/>
      <c r="C20" s="185" t="s">
        <v>128</v>
      </c>
      <c r="D20" s="158"/>
      <c r="E20" s="159">
        <v>27.6768</v>
      </c>
      <c r="F20" s="153"/>
      <c r="G20" s="153"/>
      <c r="H20" s="153"/>
      <c r="I20" s="153"/>
      <c r="J20" s="153"/>
      <c r="K20" s="153"/>
      <c r="L20" s="153"/>
      <c r="M20" s="153"/>
      <c r="N20" s="152"/>
      <c r="O20" s="152"/>
      <c r="P20" s="152"/>
      <c r="Q20" s="152"/>
      <c r="R20" s="153"/>
      <c r="S20" s="153"/>
      <c r="T20" s="153"/>
      <c r="U20" s="153"/>
      <c r="V20" s="153"/>
      <c r="W20" s="153"/>
      <c r="X20" s="153"/>
      <c r="Y20" s="153"/>
      <c r="Z20" s="147"/>
      <c r="AA20" s="147"/>
      <c r="AB20" s="147"/>
      <c r="AC20" s="147"/>
      <c r="AD20" s="147"/>
      <c r="AE20" s="147"/>
      <c r="AF20" s="147"/>
      <c r="AG20" s="147" t="s">
        <v>119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0"/>
      <c r="B21" s="151"/>
      <c r="C21" s="185" t="s">
        <v>129</v>
      </c>
      <c r="D21" s="158"/>
      <c r="E21" s="159">
        <v>14.135999999999999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7"/>
      <c r="AA21" s="147"/>
      <c r="AB21" s="147"/>
      <c r="AC21" s="147"/>
      <c r="AD21" s="147"/>
      <c r="AE21" s="147"/>
      <c r="AF21" s="147"/>
      <c r="AG21" s="147" t="s">
        <v>119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0"/>
      <c r="B22" s="151"/>
      <c r="C22" s="185" t="s">
        <v>130</v>
      </c>
      <c r="D22" s="158"/>
      <c r="E22" s="159">
        <v>6.7225000000000001</v>
      </c>
      <c r="F22" s="153"/>
      <c r="G22" s="153"/>
      <c r="H22" s="153"/>
      <c r="I22" s="153"/>
      <c r="J22" s="153"/>
      <c r="K22" s="153"/>
      <c r="L22" s="153"/>
      <c r="M22" s="153"/>
      <c r="N22" s="152"/>
      <c r="O22" s="152"/>
      <c r="P22" s="152"/>
      <c r="Q22" s="152"/>
      <c r="R22" s="153"/>
      <c r="S22" s="153"/>
      <c r="T22" s="153"/>
      <c r="U22" s="153"/>
      <c r="V22" s="153"/>
      <c r="W22" s="153"/>
      <c r="X22" s="153"/>
      <c r="Y22" s="153"/>
      <c r="Z22" s="147"/>
      <c r="AA22" s="147"/>
      <c r="AB22" s="147"/>
      <c r="AC22" s="147"/>
      <c r="AD22" s="147"/>
      <c r="AE22" s="147"/>
      <c r="AF22" s="147"/>
      <c r="AG22" s="147" t="s">
        <v>119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0"/>
      <c r="B23" s="151"/>
      <c r="C23" s="185" t="s">
        <v>131</v>
      </c>
      <c r="D23" s="158"/>
      <c r="E23" s="159">
        <v>26.614000000000001</v>
      </c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7"/>
      <c r="AA23" s="147"/>
      <c r="AB23" s="147"/>
      <c r="AC23" s="147"/>
      <c r="AD23" s="147"/>
      <c r="AE23" s="147"/>
      <c r="AF23" s="147"/>
      <c r="AG23" s="147" t="s">
        <v>119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0"/>
      <c r="B24" s="151"/>
      <c r="C24" s="185" t="s">
        <v>132</v>
      </c>
      <c r="D24" s="158"/>
      <c r="E24" s="159">
        <v>55.552</v>
      </c>
      <c r="F24" s="153"/>
      <c r="G24" s="153"/>
      <c r="H24" s="153"/>
      <c r="I24" s="153"/>
      <c r="J24" s="153"/>
      <c r="K24" s="153"/>
      <c r="L24" s="153"/>
      <c r="M24" s="153"/>
      <c r="N24" s="152"/>
      <c r="O24" s="152"/>
      <c r="P24" s="152"/>
      <c r="Q24" s="152"/>
      <c r="R24" s="153"/>
      <c r="S24" s="153"/>
      <c r="T24" s="153"/>
      <c r="U24" s="153"/>
      <c r="V24" s="153"/>
      <c r="W24" s="153"/>
      <c r="X24" s="153"/>
      <c r="Y24" s="153"/>
      <c r="Z24" s="147"/>
      <c r="AA24" s="147"/>
      <c r="AB24" s="147"/>
      <c r="AC24" s="147"/>
      <c r="AD24" s="147"/>
      <c r="AE24" s="147"/>
      <c r="AF24" s="147"/>
      <c r="AG24" s="147" t="s">
        <v>119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0"/>
      <c r="B25" s="151"/>
      <c r="C25" s="185" t="s">
        <v>133</v>
      </c>
      <c r="D25" s="158"/>
      <c r="E25" s="159">
        <v>11.2014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0"/>
      <c r="B26" s="151"/>
      <c r="C26" s="185" t="s">
        <v>134</v>
      </c>
      <c r="D26" s="158"/>
      <c r="E26" s="159">
        <v>13.423500000000001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7"/>
      <c r="AA26" s="147"/>
      <c r="AB26" s="147"/>
      <c r="AC26" s="147"/>
      <c r="AD26" s="147"/>
      <c r="AE26" s="147"/>
      <c r="AF26" s="147"/>
      <c r="AG26" s="147" t="s">
        <v>119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0"/>
      <c r="B27" s="151"/>
      <c r="C27" s="184" t="s">
        <v>124</v>
      </c>
      <c r="D27" s="156"/>
      <c r="E27" s="157">
        <v>193.3674</v>
      </c>
      <c r="F27" s="153"/>
      <c r="G27" s="153"/>
      <c r="H27" s="153"/>
      <c r="I27" s="153"/>
      <c r="J27" s="153"/>
      <c r="K27" s="153"/>
      <c r="L27" s="153"/>
      <c r="M27" s="153"/>
      <c r="N27" s="152"/>
      <c r="O27" s="152"/>
      <c r="P27" s="152"/>
      <c r="Q27" s="152"/>
      <c r="R27" s="153"/>
      <c r="S27" s="153"/>
      <c r="T27" s="153"/>
      <c r="U27" s="153"/>
      <c r="V27" s="153"/>
      <c r="W27" s="153"/>
      <c r="X27" s="153"/>
      <c r="Y27" s="153"/>
      <c r="Z27" s="147"/>
      <c r="AA27" s="147"/>
      <c r="AB27" s="147"/>
      <c r="AC27" s="147"/>
      <c r="AD27" s="147"/>
      <c r="AE27" s="147"/>
      <c r="AF27" s="147"/>
      <c r="AG27" s="147" t="s">
        <v>119</v>
      </c>
      <c r="AH27" s="147">
        <v>1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168">
        <v>2</v>
      </c>
      <c r="B28" s="169" t="s">
        <v>135</v>
      </c>
      <c r="C28" s="181" t="s">
        <v>136</v>
      </c>
      <c r="D28" s="170" t="s">
        <v>137</v>
      </c>
      <c r="E28" s="171">
        <v>0.54049999999999998</v>
      </c>
      <c r="F28" s="172">
        <v>788</v>
      </c>
      <c r="G28" s="173">
        <v>425.91</v>
      </c>
      <c r="H28" s="153">
        <v>32.24</v>
      </c>
      <c r="I28" s="153">
        <v>17.425720000000002</v>
      </c>
      <c r="J28" s="153">
        <v>755.76</v>
      </c>
      <c r="K28" s="153">
        <v>408.48827999999997</v>
      </c>
      <c r="L28" s="153">
        <v>21</v>
      </c>
      <c r="M28" s="153">
        <v>515.35109999999997</v>
      </c>
      <c r="N28" s="152">
        <v>1.1000000000000001E-3</v>
      </c>
      <c r="O28" s="152">
        <v>5.9455E-4</v>
      </c>
      <c r="P28" s="152">
        <v>1.175</v>
      </c>
      <c r="Q28" s="152">
        <v>0.63508750000000003</v>
      </c>
      <c r="R28" s="153"/>
      <c r="S28" s="153" t="s">
        <v>113</v>
      </c>
      <c r="T28" s="153" t="s">
        <v>113</v>
      </c>
      <c r="U28" s="153">
        <v>1.2829999999999999</v>
      </c>
      <c r="V28" s="153">
        <v>0.69346149999999995</v>
      </c>
      <c r="W28" s="153"/>
      <c r="X28" s="153" t="s">
        <v>115</v>
      </c>
      <c r="Y28" s="153" t="s">
        <v>138</v>
      </c>
      <c r="Z28" s="147"/>
      <c r="AA28" s="147"/>
      <c r="AB28" s="147"/>
      <c r="AC28" s="147"/>
      <c r="AD28" s="147"/>
      <c r="AE28" s="147"/>
      <c r="AF28" s="147"/>
      <c r="AG28" s="147" t="s">
        <v>117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50"/>
      <c r="B29" s="151"/>
      <c r="C29" s="185" t="s">
        <v>139</v>
      </c>
      <c r="D29" s="158"/>
      <c r="E29" s="159">
        <v>0.438</v>
      </c>
      <c r="F29" s="153"/>
      <c r="G29" s="153"/>
      <c r="H29" s="153"/>
      <c r="I29" s="153"/>
      <c r="J29" s="153"/>
      <c r="K29" s="153"/>
      <c r="L29" s="153"/>
      <c r="M29" s="153"/>
      <c r="N29" s="152"/>
      <c r="O29" s="152"/>
      <c r="P29" s="152"/>
      <c r="Q29" s="152"/>
      <c r="R29" s="153"/>
      <c r="S29" s="153"/>
      <c r="T29" s="153"/>
      <c r="U29" s="153"/>
      <c r="V29" s="153"/>
      <c r="W29" s="153"/>
      <c r="X29" s="153"/>
      <c r="Y29" s="153"/>
      <c r="Z29" s="147"/>
      <c r="AA29" s="147"/>
      <c r="AB29" s="147"/>
      <c r="AC29" s="147"/>
      <c r="AD29" s="147"/>
      <c r="AE29" s="147"/>
      <c r="AF29" s="147"/>
      <c r="AG29" s="147" t="s">
        <v>119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outlineLevel="2" x14ac:dyDescent="0.2">
      <c r="A30" s="150"/>
      <c r="B30" s="151"/>
      <c r="C30" s="185" t="s">
        <v>140</v>
      </c>
      <c r="D30" s="158"/>
      <c r="E30" s="159">
        <v>0.10249999999999999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7"/>
      <c r="AA30" s="147"/>
      <c r="AB30" s="147"/>
      <c r="AC30" s="147"/>
      <c r="AD30" s="147"/>
      <c r="AE30" s="147"/>
      <c r="AF30" s="147"/>
      <c r="AG30" s="147" t="s">
        <v>119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168">
        <v>3</v>
      </c>
      <c r="B31" s="169" t="s">
        <v>141</v>
      </c>
      <c r="C31" s="181" t="s">
        <v>142</v>
      </c>
      <c r="D31" s="170" t="s">
        <v>112</v>
      </c>
      <c r="E31" s="171">
        <v>87.828000000000003</v>
      </c>
      <c r="F31" s="172">
        <v>117.5</v>
      </c>
      <c r="G31" s="173">
        <v>10319.790000000001</v>
      </c>
      <c r="H31" s="153">
        <v>19.45</v>
      </c>
      <c r="I31" s="153">
        <v>1708.2546</v>
      </c>
      <c r="J31" s="153">
        <v>98.05</v>
      </c>
      <c r="K31" s="153">
        <v>8611.5354000000007</v>
      </c>
      <c r="L31" s="153">
        <v>21</v>
      </c>
      <c r="M31" s="153">
        <v>12486.945900000001</v>
      </c>
      <c r="N31" s="152">
        <v>6.7000000000000002E-4</v>
      </c>
      <c r="O31" s="152">
        <v>5.8844760000000003E-2</v>
      </c>
      <c r="P31" s="152">
        <v>0.11799999999999999</v>
      </c>
      <c r="Q31" s="152">
        <v>10.363704</v>
      </c>
      <c r="R31" s="153"/>
      <c r="S31" s="153" t="s">
        <v>113</v>
      </c>
      <c r="T31" s="153" t="s">
        <v>113</v>
      </c>
      <c r="U31" s="153">
        <v>0.221</v>
      </c>
      <c r="V31" s="153">
        <v>19.409988000000002</v>
      </c>
      <c r="W31" s="153"/>
      <c r="X31" s="153" t="s">
        <v>115</v>
      </c>
      <c r="Y31" s="153" t="s">
        <v>116</v>
      </c>
      <c r="Z31" s="147"/>
      <c r="AA31" s="147"/>
      <c r="AB31" s="147"/>
      <c r="AC31" s="147"/>
      <c r="AD31" s="147"/>
      <c r="AE31" s="147"/>
      <c r="AF31" s="147"/>
      <c r="AG31" s="147" t="s">
        <v>117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0"/>
      <c r="B32" s="151"/>
      <c r="C32" s="185" t="s">
        <v>143</v>
      </c>
      <c r="D32" s="158"/>
      <c r="E32" s="159"/>
      <c r="F32" s="153"/>
      <c r="G32" s="153"/>
      <c r="H32" s="153"/>
      <c r="I32" s="153"/>
      <c r="J32" s="153"/>
      <c r="K32" s="153"/>
      <c r="L32" s="153"/>
      <c r="M32" s="153"/>
      <c r="N32" s="152"/>
      <c r="O32" s="152"/>
      <c r="P32" s="152"/>
      <c r="Q32" s="152"/>
      <c r="R32" s="153"/>
      <c r="S32" s="153"/>
      <c r="T32" s="153"/>
      <c r="U32" s="153"/>
      <c r="V32" s="153"/>
      <c r="W32" s="153"/>
      <c r="X32" s="153"/>
      <c r="Y32" s="153"/>
      <c r="Z32" s="147"/>
      <c r="AA32" s="147"/>
      <c r="AB32" s="147"/>
      <c r="AC32" s="147"/>
      <c r="AD32" s="147"/>
      <c r="AE32" s="147"/>
      <c r="AF32" s="147"/>
      <c r="AG32" s="147" t="s">
        <v>119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2" x14ac:dyDescent="0.2">
      <c r="A33" s="150"/>
      <c r="B33" s="151"/>
      <c r="C33" s="185" t="s">
        <v>144</v>
      </c>
      <c r="D33" s="158"/>
      <c r="E33" s="159">
        <v>33.652000000000001</v>
      </c>
      <c r="F33" s="153"/>
      <c r="G33" s="153"/>
      <c r="H33" s="153"/>
      <c r="I33" s="153"/>
      <c r="J33" s="153"/>
      <c r="K33" s="153"/>
      <c r="L33" s="153"/>
      <c r="M33" s="153"/>
      <c r="N33" s="152"/>
      <c r="O33" s="152"/>
      <c r="P33" s="152"/>
      <c r="Q33" s="152"/>
      <c r="R33" s="153"/>
      <c r="S33" s="153"/>
      <c r="T33" s="153"/>
      <c r="U33" s="153"/>
      <c r="V33" s="153"/>
      <c r="W33" s="153"/>
      <c r="X33" s="153"/>
      <c r="Y33" s="153"/>
      <c r="Z33" s="147"/>
      <c r="AA33" s="147"/>
      <c r="AB33" s="147"/>
      <c r="AC33" s="147"/>
      <c r="AD33" s="147"/>
      <c r="AE33" s="147"/>
      <c r="AF33" s="147"/>
      <c r="AG33" s="147" t="s">
        <v>119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2" x14ac:dyDescent="0.2">
      <c r="A34" s="150"/>
      <c r="B34" s="151"/>
      <c r="C34" s="185" t="s">
        <v>145</v>
      </c>
      <c r="D34" s="158"/>
      <c r="E34" s="159">
        <v>27.24</v>
      </c>
      <c r="F34" s="153"/>
      <c r="G34" s="153"/>
      <c r="H34" s="153"/>
      <c r="I34" s="153"/>
      <c r="J34" s="153"/>
      <c r="K34" s="153"/>
      <c r="L34" s="153"/>
      <c r="M34" s="153"/>
      <c r="N34" s="152"/>
      <c r="O34" s="152"/>
      <c r="P34" s="152"/>
      <c r="Q34" s="152"/>
      <c r="R34" s="153"/>
      <c r="S34" s="153"/>
      <c r="T34" s="153"/>
      <c r="U34" s="153"/>
      <c r="V34" s="153"/>
      <c r="W34" s="153"/>
      <c r="X34" s="153"/>
      <c r="Y34" s="153"/>
      <c r="Z34" s="147"/>
      <c r="AA34" s="147"/>
      <c r="AB34" s="147"/>
      <c r="AC34" s="147"/>
      <c r="AD34" s="147"/>
      <c r="AE34" s="147"/>
      <c r="AF34" s="147"/>
      <c r="AG34" s="147" t="s">
        <v>119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0"/>
      <c r="B35" s="151"/>
      <c r="C35" s="185" t="s">
        <v>146</v>
      </c>
      <c r="D35" s="158"/>
      <c r="E35" s="159">
        <v>26.936</v>
      </c>
      <c r="F35" s="153"/>
      <c r="G35" s="153"/>
      <c r="H35" s="153"/>
      <c r="I35" s="153"/>
      <c r="J35" s="153"/>
      <c r="K35" s="153"/>
      <c r="L35" s="153"/>
      <c r="M35" s="153"/>
      <c r="N35" s="152"/>
      <c r="O35" s="152"/>
      <c r="P35" s="152"/>
      <c r="Q35" s="152"/>
      <c r="R35" s="153"/>
      <c r="S35" s="153"/>
      <c r="T35" s="153"/>
      <c r="U35" s="153"/>
      <c r="V35" s="153"/>
      <c r="W35" s="153"/>
      <c r="X35" s="153"/>
      <c r="Y35" s="153"/>
      <c r="Z35" s="147"/>
      <c r="AA35" s="147"/>
      <c r="AB35" s="147"/>
      <c r="AC35" s="147"/>
      <c r="AD35" s="147"/>
      <c r="AE35" s="147"/>
      <c r="AF35" s="147"/>
      <c r="AG35" s="147" t="s">
        <v>119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0"/>
      <c r="B36" s="151"/>
      <c r="C36" s="184" t="s">
        <v>124</v>
      </c>
      <c r="D36" s="156"/>
      <c r="E36" s="157">
        <v>87.828000000000003</v>
      </c>
      <c r="F36" s="153"/>
      <c r="G36" s="153"/>
      <c r="H36" s="153"/>
      <c r="I36" s="153"/>
      <c r="J36" s="153"/>
      <c r="K36" s="153"/>
      <c r="L36" s="153"/>
      <c r="M36" s="153"/>
      <c r="N36" s="152"/>
      <c r="O36" s="152"/>
      <c r="P36" s="152"/>
      <c r="Q36" s="152"/>
      <c r="R36" s="153"/>
      <c r="S36" s="153"/>
      <c r="T36" s="153"/>
      <c r="U36" s="153"/>
      <c r="V36" s="153"/>
      <c r="W36" s="153"/>
      <c r="X36" s="153"/>
      <c r="Y36" s="153"/>
      <c r="Z36" s="147"/>
      <c r="AA36" s="147"/>
      <c r="AB36" s="147"/>
      <c r="AC36" s="147"/>
      <c r="AD36" s="147"/>
      <c r="AE36" s="147"/>
      <c r="AF36" s="147"/>
      <c r="AG36" s="147" t="s">
        <v>119</v>
      </c>
      <c r="AH36" s="147">
        <v>1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x14ac:dyDescent="0.2">
      <c r="A37" s="168">
        <v>4</v>
      </c>
      <c r="B37" s="169" t="s">
        <v>147</v>
      </c>
      <c r="C37" s="181" t="s">
        <v>148</v>
      </c>
      <c r="D37" s="170" t="s">
        <v>112</v>
      </c>
      <c r="E37" s="171">
        <v>110.38200000000001</v>
      </c>
      <c r="F37" s="172">
        <v>139</v>
      </c>
      <c r="G37" s="173">
        <v>15343.1</v>
      </c>
      <c r="H37" s="153">
        <v>19.45</v>
      </c>
      <c r="I37" s="153">
        <v>2146.9299000000001</v>
      </c>
      <c r="J37" s="153">
        <v>119.55</v>
      </c>
      <c r="K37" s="153">
        <v>13196.168100000001</v>
      </c>
      <c r="L37" s="153">
        <v>21</v>
      </c>
      <c r="M37" s="153">
        <v>18565.151000000002</v>
      </c>
      <c r="N37" s="152">
        <v>6.7000000000000002E-4</v>
      </c>
      <c r="O37" s="152">
        <v>7.3955940000000012E-2</v>
      </c>
      <c r="P37" s="152">
        <v>0.14499999999999999</v>
      </c>
      <c r="Q37" s="152">
        <v>16.005389999999998</v>
      </c>
      <c r="R37" s="153"/>
      <c r="S37" s="153" t="s">
        <v>113</v>
      </c>
      <c r="T37" s="153" t="s">
        <v>113</v>
      </c>
      <c r="U37" s="153">
        <v>0.27100000000000002</v>
      </c>
      <c r="V37" s="153">
        <v>29.913522000000004</v>
      </c>
      <c r="W37" s="153"/>
      <c r="X37" s="153" t="s">
        <v>115</v>
      </c>
      <c r="Y37" s="153" t="s">
        <v>116</v>
      </c>
      <c r="Z37" s="147"/>
      <c r="AA37" s="147"/>
      <c r="AB37" s="147"/>
      <c r="AC37" s="147"/>
      <c r="AD37" s="147"/>
      <c r="AE37" s="147"/>
      <c r="AF37" s="147"/>
      <c r="AG37" s="147" t="s">
        <v>117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0"/>
      <c r="B38" s="151"/>
      <c r="C38" s="185" t="s">
        <v>126</v>
      </c>
      <c r="D38" s="158"/>
      <c r="E38" s="159"/>
      <c r="F38" s="153"/>
      <c r="G38" s="153"/>
      <c r="H38" s="153"/>
      <c r="I38" s="153"/>
      <c r="J38" s="153"/>
      <c r="K38" s="153"/>
      <c r="L38" s="153"/>
      <c r="M38" s="153"/>
      <c r="N38" s="152"/>
      <c r="O38" s="152"/>
      <c r="P38" s="152"/>
      <c r="Q38" s="152"/>
      <c r="R38" s="153"/>
      <c r="S38" s="153"/>
      <c r="T38" s="153"/>
      <c r="U38" s="153"/>
      <c r="V38" s="153"/>
      <c r="W38" s="153"/>
      <c r="X38" s="153"/>
      <c r="Y38" s="153"/>
      <c r="Z38" s="147"/>
      <c r="AA38" s="147"/>
      <c r="AB38" s="147"/>
      <c r="AC38" s="147"/>
      <c r="AD38" s="147"/>
      <c r="AE38" s="147"/>
      <c r="AF38" s="147"/>
      <c r="AG38" s="147" t="s">
        <v>119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0"/>
      <c r="B39" s="151"/>
      <c r="C39" s="185" t="s">
        <v>149</v>
      </c>
      <c r="D39" s="158"/>
      <c r="E39" s="159">
        <v>28.271999999999998</v>
      </c>
      <c r="F39" s="153"/>
      <c r="G39" s="153"/>
      <c r="H39" s="153"/>
      <c r="I39" s="153"/>
      <c r="J39" s="153"/>
      <c r="K39" s="153"/>
      <c r="L39" s="153"/>
      <c r="M39" s="153"/>
      <c r="N39" s="152"/>
      <c r="O39" s="152"/>
      <c r="P39" s="152"/>
      <c r="Q39" s="152"/>
      <c r="R39" s="153"/>
      <c r="S39" s="153"/>
      <c r="T39" s="153"/>
      <c r="U39" s="153"/>
      <c r="V39" s="153"/>
      <c r="W39" s="153"/>
      <c r="X39" s="153"/>
      <c r="Y39" s="153"/>
      <c r="Z39" s="147"/>
      <c r="AA39" s="147"/>
      <c r="AB39" s="147"/>
      <c r="AC39" s="147"/>
      <c r="AD39" s="147"/>
      <c r="AE39" s="147"/>
      <c r="AF39" s="147"/>
      <c r="AG39" s="147" t="s">
        <v>119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0"/>
      <c r="B40" s="151"/>
      <c r="C40" s="185" t="s">
        <v>150</v>
      </c>
      <c r="D40" s="158"/>
      <c r="E40" s="159">
        <v>39.101999999999997</v>
      </c>
      <c r="F40" s="153"/>
      <c r="G40" s="153"/>
      <c r="H40" s="153"/>
      <c r="I40" s="153"/>
      <c r="J40" s="153"/>
      <c r="K40" s="153"/>
      <c r="L40" s="153"/>
      <c r="M40" s="153"/>
      <c r="N40" s="152"/>
      <c r="O40" s="152"/>
      <c r="P40" s="152"/>
      <c r="Q40" s="152"/>
      <c r="R40" s="153"/>
      <c r="S40" s="153"/>
      <c r="T40" s="153"/>
      <c r="U40" s="153"/>
      <c r="V40" s="153"/>
      <c r="W40" s="153"/>
      <c r="X40" s="153"/>
      <c r="Y40" s="153"/>
      <c r="Z40" s="147"/>
      <c r="AA40" s="147"/>
      <c r="AB40" s="147"/>
      <c r="AC40" s="147"/>
      <c r="AD40" s="147"/>
      <c r="AE40" s="147"/>
      <c r="AF40" s="147"/>
      <c r="AG40" s="147" t="s">
        <v>119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2" x14ac:dyDescent="0.2">
      <c r="A41" s="150"/>
      <c r="B41" s="151"/>
      <c r="C41" s="185" t="s">
        <v>151</v>
      </c>
      <c r="D41" s="158"/>
      <c r="E41" s="159">
        <v>43.008000000000003</v>
      </c>
      <c r="F41" s="153"/>
      <c r="G41" s="153"/>
      <c r="H41" s="153"/>
      <c r="I41" s="153"/>
      <c r="J41" s="153"/>
      <c r="K41" s="153"/>
      <c r="L41" s="153"/>
      <c r="M41" s="153"/>
      <c r="N41" s="152"/>
      <c r="O41" s="152"/>
      <c r="P41" s="152"/>
      <c r="Q41" s="152"/>
      <c r="R41" s="153"/>
      <c r="S41" s="153"/>
      <c r="T41" s="153"/>
      <c r="U41" s="153"/>
      <c r="V41" s="153"/>
      <c r="W41" s="153"/>
      <c r="X41" s="153"/>
      <c r="Y41" s="153"/>
      <c r="Z41" s="147"/>
      <c r="AA41" s="147"/>
      <c r="AB41" s="147"/>
      <c r="AC41" s="147"/>
      <c r="AD41" s="147"/>
      <c r="AE41" s="147"/>
      <c r="AF41" s="147"/>
      <c r="AG41" s="147" t="s">
        <v>119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0"/>
      <c r="B42" s="151"/>
      <c r="C42" s="184" t="s">
        <v>124</v>
      </c>
      <c r="D42" s="156"/>
      <c r="E42" s="157">
        <v>110.38200000000001</v>
      </c>
      <c r="F42" s="153"/>
      <c r="G42" s="153"/>
      <c r="H42" s="153"/>
      <c r="I42" s="153"/>
      <c r="J42" s="153"/>
      <c r="K42" s="153"/>
      <c r="L42" s="153"/>
      <c r="M42" s="153"/>
      <c r="N42" s="152"/>
      <c r="O42" s="152"/>
      <c r="P42" s="152"/>
      <c r="Q42" s="152"/>
      <c r="R42" s="153"/>
      <c r="S42" s="153"/>
      <c r="T42" s="153"/>
      <c r="U42" s="153"/>
      <c r="V42" s="153"/>
      <c r="W42" s="153"/>
      <c r="X42" s="153"/>
      <c r="Y42" s="153"/>
      <c r="Z42" s="147"/>
      <c r="AA42" s="147"/>
      <c r="AB42" s="147"/>
      <c r="AC42" s="147"/>
      <c r="AD42" s="147"/>
      <c r="AE42" s="147"/>
      <c r="AF42" s="147"/>
      <c r="AG42" s="147" t="s">
        <v>119</v>
      </c>
      <c r="AH42" s="147">
        <v>1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x14ac:dyDescent="0.2">
      <c r="A43" s="168">
        <v>5</v>
      </c>
      <c r="B43" s="169" t="s">
        <v>152</v>
      </c>
      <c r="C43" s="181" t="s">
        <v>153</v>
      </c>
      <c r="D43" s="170" t="s">
        <v>137</v>
      </c>
      <c r="E43" s="171">
        <v>0.70199999999999996</v>
      </c>
      <c r="F43" s="172">
        <v>6635</v>
      </c>
      <c r="G43" s="173">
        <v>4657.7700000000004</v>
      </c>
      <c r="H43" s="153">
        <v>525.21</v>
      </c>
      <c r="I43" s="153">
        <v>368.69742000000002</v>
      </c>
      <c r="J43" s="153">
        <v>6109.79</v>
      </c>
      <c r="K43" s="153">
        <v>4289.07258</v>
      </c>
      <c r="L43" s="153">
        <v>21</v>
      </c>
      <c r="M43" s="153">
        <v>5635.9017000000003</v>
      </c>
      <c r="N43" s="152">
        <v>1.7989999999999999E-2</v>
      </c>
      <c r="O43" s="152">
        <v>1.2628979999999998E-2</v>
      </c>
      <c r="P43" s="152">
        <v>2.4</v>
      </c>
      <c r="Q43" s="152">
        <v>1.6847999999999999</v>
      </c>
      <c r="R43" s="153"/>
      <c r="S43" s="153" t="s">
        <v>113</v>
      </c>
      <c r="T43" s="153" t="s">
        <v>113</v>
      </c>
      <c r="U43" s="153">
        <v>12.817</v>
      </c>
      <c r="V43" s="153">
        <v>8.9975339999999999</v>
      </c>
      <c r="W43" s="153"/>
      <c r="X43" s="153" t="s">
        <v>115</v>
      </c>
      <c r="Y43" s="153" t="s">
        <v>116</v>
      </c>
      <c r="Z43" s="147"/>
      <c r="AA43" s="147"/>
      <c r="AB43" s="147"/>
      <c r="AC43" s="147"/>
      <c r="AD43" s="147"/>
      <c r="AE43" s="147"/>
      <c r="AF43" s="147"/>
      <c r="AG43" s="147" t="s">
        <v>117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0"/>
      <c r="B44" s="151"/>
      <c r="C44" s="185" t="s">
        <v>154</v>
      </c>
      <c r="D44" s="158"/>
      <c r="E44" s="159"/>
      <c r="F44" s="153"/>
      <c r="G44" s="153"/>
      <c r="H44" s="153"/>
      <c r="I44" s="153"/>
      <c r="J44" s="153"/>
      <c r="K44" s="153"/>
      <c r="L44" s="153"/>
      <c r="M44" s="153"/>
      <c r="N44" s="152"/>
      <c r="O44" s="152"/>
      <c r="P44" s="152"/>
      <c r="Q44" s="152"/>
      <c r="R44" s="153"/>
      <c r="S44" s="153"/>
      <c r="T44" s="153"/>
      <c r="U44" s="153"/>
      <c r="V44" s="153"/>
      <c r="W44" s="153"/>
      <c r="X44" s="153"/>
      <c r="Y44" s="153"/>
      <c r="Z44" s="147"/>
      <c r="AA44" s="147"/>
      <c r="AB44" s="147"/>
      <c r="AC44" s="147"/>
      <c r="AD44" s="147"/>
      <c r="AE44" s="147"/>
      <c r="AF44" s="147"/>
      <c r="AG44" s="147" t="s">
        <v>119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">
      <c r="A45" s="150"/>
      <c r="B45" s="151"/>
      <c r="C45" s="185" t="s">
        <v>155</v>
      </c>
      <c r="D45" s="158"/>
      <c r="E45" s="159">
        <v>0.47249999999999998</v>
      </c>
      <c r="F45" s="153"/>
      <c r="G45" s="153"/>
      <c r="H45" s="153"/>
      <c r="I45" s="153"/>
      <c r="J45" s="153"/>
      <c r="K45" s="153"/>
      <c r="L45" s="153"/>
      <c r="M45" s="153"/>
      <c r="N45" s="152"/>
      <c r="O45" s="152"/>
      <c r="P45" s="152"/>
      <c r="Q45" s="152"/>
      <c r="R45" s="153"/>
      <c r="S45" s="153"/>
      <c r="T45" s="153"/>
      <c r="U45" s="153"/>
      <c r="V45" s="153"/>
      <c r="W45" s="153"/>
      <c r="X45" s="153"/>
      <c r="Y45" s="153"/>
      <c r="Z45" s="147"/>
      <c r="AA45" s="147"/>
      <c r="AB45" s="147"/>
      <c r="AC45" s="147"/>
      <c r="AD45" s="147"/>
      <c r="AE45" s="147"/>
      <c r="AF45" s="147"/>
      <c r="AG45" s="147" t="s">
        <v>119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0"/>
      <c r="B46" s="151"/>
      <c r="C46" s="185" t="s">
        <v>156</v>
      </c>
      <c r="D46" s="158"/>
      <c r="E46" s="159">
        <v>2.7E-2</v>
      </c>
      <c r="F46" s="153"/>
      <c r="G46" s="153"/>
      <c r="H46" s="153"/>
      <c r="I46" s="153"/>
      <c r="J46" s="153"/>
      <c r="K46" s="153"/>
      <c r="L46" s="153"/>
      <c r="M46" s="153"/>
      <c r="N46" s="152"/>
      <c r="O46" s="152"/>
      <c r="P46" s="152"/>
      <c r="Q46" s="152"/>
      <c r="R46" s="153"/>
      <c r="S46" s="153"/>
      <c r="T46" s="153"/>
      <c r="U46" s="153"/>
      <c r="V46" s="153"/>
      <c r="W46" s="153"/>
      <c r="X46" s="153"/>
      <c r="Y46" s="153"/>
      <c r="Z46" s="147"/>
      <c r="AA46" s="147"/>
      <c r="AB46" s="147"/>
      <c r="AC46" s="147"/>
      <c r="AD46" s="147"/>
      <c r="AE46" s="147"/>
      <c r="AF46" s="147"/>
      <c r="AG46" s="147" t="s">
        <v>119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0"/>
      <c r="B47" s="151"/>
      <c r="C47" s="185" t="s">
        <v>157</v>
      </c>
      <c r="D47" s="158"/>
      <c r="E47" s="159">
        <v>0.20250000000000001</v>
      </c>
      <c r="F47" s="153"/>
      <c r="G47" s="153"/>
      <c r="H47" s="153"/>
      <c r="I47" s="153"/>
      <c r="J47" s="153"/>
      <c r="K47" s="153"/>
      <c r="L47" s="153"/>
      <c r="M47" s="153"/>
      <c r="N47" s="152"/>
      <c r="O47" s="152"/>
      <c r="P47" s="152"/>
      <c r="Q47" s="152"/>
      <c r="R47" s="153"/>
      <c r="S47" s="153"/>
      <c r="T47" s="153"/>
      <c r="U47" s="153"/>
      <c r="V47" s="153"/>
      <c r="W47" s="153"/>
      <c r="X47" s="153"/>
      <c r="Y47" s="153"/>
      <c r="Z47" s="147"/>
      <c r="AA47" s="147"/>
      <c r="AB47" s="147"/>
      <c r="AC47" s="147"/>
      <c r="AD47" s="147"/>
      <c r="AE47" s="147"/>
      <c r="AF47" s="147"/>
      <c r="AG47" s="147" t="s">
        <v>119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x14ac:dyDescent="0.2">
      <c r="A48" s="168">
        <v>6</v>
      </c>
      <c r="B48" s="169" t="s">
        <v>158</v>
      </c>
      <c r="C48" s="181" t="s">
        <v>159</v>
      </c>
      <c r="D48" s="170" t="s">
        <v>112</v>
      </c>
      <c r="E48" s="171">
        <v>80.266800000000003</v>
      </c>
      <c r="F48" s="172">
        <v>39</v>
      </c>
      <c r="G48" s="173">
        <v>3130.41</v>
      </c>
      <c r="H48" s="153">
        <v>0</v>
      </c>
      <c r="I48" s="153">
        <v>0</v>
      </c>
      <c r="J48" s="153">
        <v>39</v>
      </c>
      <c r="K48" s="153">
        <v>3130.4052000000001</v>
      </c>
      <c r="L48" s="153">
        <v>21</v>
      </c>
      <c r="M48" s="153">
        <v>3787.7961</v>
      </c>
      <c r="N48" s="152">
        <v>0</v>
      </c>
      <c r="O48" s="152">
        <v>0</v>
      </c>
      <c r="P48" s="152">
        <v>0.02</v>
      </c>
      <c r="Q48" s="152">
        <v>1.6053360000000001</v>
      </c>
      <c r="R48" s="153"/>
      <c r="S48" s="153" t="s">
        <v>113</v>
      </c>
      <c r="T48" s="153" t="s">
        <v>114</v>
      </c>
      <c r="U48" s="153">
        <v>7.8E-2</v>
      </c>
      <c r="V48" s="153">
        <v>6.2608104000000004</v>
      </c>
      <c r="W48" s="153"/>
      <c r="X48" s="153" t="s">
        <v>115</v>
      </c>
      <c r="Y48" s="153" t="s">
        <v>116</v>
      </c>
      <c r="Z48" s="147"/>
      <c r="AA48" s="147"/>
      <c r="AB48" s="147"/>
      <c r="AC48" s="147"/>
      <c r="AD48" s="147"/>
      <c r="AE48" s="147"/>
      <c r="AF48" s="147"/>
      <c r="AG48" s="147" t="s">
        <v>117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0"/>
      <c r="B49" s="151"/>
      <c r="C49" s="182" t="s">
        <v>118</v>
      </c>
      <c r="D49" s="154"/>
      <c r="E49" s="155"/>
      <c r="F49" s="153"/>
      <c r="G49" s="153"/>
      <c r="H49" s="153"/>
      <c r="I49" s="153"/>
      <c r="J49" s="153"/>
      <c r="K49" s="153"/>
      <c r="L49" s="153"/>
      <c r="M49" s="153"/>
      <c r="N49" s="152"/>
      <c r="O49" s="152"/>
      <c r="P49" s="152"/>
      <c r="Q49" s="152"/>
      <c r="R49" s="153"/>
      <c r="S49" s="153"/>
      <c r="T49" s="153"/>
      <c r="U49" s="153"/>
      <c r="V49" s="153"/>
      <c r="W49" s="153"/>
      <c r="X49" s="153"/>
      <c r="Y49" s="153"/>
      <c r="Z49" s="147"/>
      <c r="AA49" s="147"/>
      <c r="AB49" s="147"/>
      <c r="AC49" s="147"/>
      <c r="AD49" s="147"/>
      <c r="AE49" s="147"/>
      <c r="AF49" s="147"/>
      <c r="AG49" s="147" t="s">
        <v>119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0"/>
      <c r="B50" s="151"/>
      <c r="C50" s="183" t="s">
        <v>160</v>
      </c>
      <c r="D50" s="154"/>
      <c r="E50" s="155">
        <v>86.2</v>
      </c>
      <c r="F50" s="153"/>
      <c r="G50" s="153"/>
      <c r="H50" s="153"/>
      <c r="I50" s="153"/>
      <c r="J50" s="153"/>
      <c r="K50" s="153"/>
      <c r="L50" s="153"/>
      <c r="M50" s="153"/>
      <c r="N50" s="152"/>
      <c r="O50" s="152"/>
      <c r="P50" s="152"/>
      <c r="Q50" s="152"/>
      <c r="R50" s="153"/>
      <c r="S50" s="153"/>
      <c r="T50" s="153"/>
      <c r="U50" s="153"/>
      <c r="V50" s="153"/>
      <c r="W50" s="153"/>
      <c r="X50" s="153"/>
      <c r="Y50" s="153"/>
      <c r="Z50" s="147"/>
      <c r="AA50" s="147"/>
      <c r="AB50" s="147"/>
      <c r="AC50" s="147"/>
      <c r="AD50" s="147"/>
      <c r="AE50" s="147"/>
      <c r="AF50" s="147"/>
      <c r="AG50" s="147" t="s">
        <v>119</v>
      </c>
      <c r="AH50" s="147">
        <v>2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0"/>
      <c r="B51" s="151"/>
      <c r="C51" s="183" t="s">
        <v>161</v>
      </c>
      <c r="D51" s="154"/>
      <c r="E51" s="155">
        <v>1.6632</v>
      </c>
      <c r="F51" s="153"/>
      <c r="G51" s="153"/>
      <c r="H51" s="153"/>
      <c r="I51" s="153"/>
      <c r="J51" s="153"/>
      <c r="K51" s="153"/>
      <c r="L51" s="153"/>
      <c r="M51" s="153"/>
      <c r="N51" s="152"/>
      <c r="O51" s="152"/>
      <c r="P51" s="152"/>
      <c r="Q51" s="152"/>
      <c r="R51" s="153"/>
      <c r="S51" s="153"/>
      <c r="T51" s="153"/>
      <c r="U51" s="153"/>
      <c r="V51" s="153"/>
      <c r="W51" s="153"/>
      <c r="X51" s="153"/>
      <c r="Y51" s="153"/>
      <c r="Z51" s="147"/>
      <c r="AA51" s="147"/>
      <c r="AB51" s="147"/>
      <c r="AC51" s="147"/>
      <c r="AD51" s="147"/>
      <c r="AE51" s="147"/>
      <c r="AF51" s="147"/>
      <c r="AG51" s="147" t="s">
        <v>119</v>
      </c>
      <c r="AH51" s="147">
        <v>2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0"/>
      <c r="B52" s="151"/>
      <c r="C52" s="182" t="s">
        <v>123</v>
      </c>
      <c r="D52" s="154"/>
      <c r="E52" s="155"/>
      <c r="F52" s="153"/>
      <c r="G52" s="153"/>
      <c r="H52" s="153"/>
      <c r="I52" s="153"/>
      <c r="J52" s="153"/>
      <c r="K52" s="153"/>
      <c r="L52" s="153"/>
      <c r="M52" s="153"/>
      <c r="N52" s="152"/>
      <c r="O52" s="152"/>
      <c r="P52" s="152"/>
      <c r="Q52" s="152"/>
      <c r="R52" s="153"/>
      <c r="S52" s="153"/>
      <c r="T52" s="153"/>
      <c r="U52" s="153"/>
      <c r="V52" s="153"/>
      <c r="W52" s="153"/>
      <c r="X52" s="153"/>
      <c r="Y52" s="153"/>
      <c r="Z52" s="147"/>
      <c r="AA52" s="147"/>
      <c r="AB52" s="147"/>
      <c r="AC52" s="147"/>
      <c r="AD52" s="147"/>
      <c r="AE52" s="147"/>
      <c r="AF52" s="147"/>
      <c r="AG52" s="147" t="s">
        <v>119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">
      <c r="A53" s="150"/>
      <c r="B53" s="151"/>
      <c r="C53" s="185" t="s">
        <v>162</v>
      </c>
      <c r="D53" s="158"/>
      <c r="E53" s="159">
        <v>-87.863200000000006</v>
      </c>
      <c r="F53" s="153"/>
      <c r="G53" s="153"/>
      <c r="H53" s="153"/>
      <c r="I53" s="153"/>
      <c r="J53" s="153"/>
      <c r="K53" s="153"/>
      <c r="L53" s="153"/>
      <c r="M53" s="153"/>
      <c r="N53" s="152"/>
      <c r="O53" s="152"/>
      <c r="P53" s="152"/>
      <c r="Q53" s="152"/>
      <c r="R53" s="153"/>
      <c r="S53" s="153"/>
      <c r="T53" s="153"/>
      <c r="U53" s="153"/>
      <c r="V53" s="153"/>
      <c r="W53" s="153"/>
      <c r="X53" s="153"/>
      <c r="Y53" s="153"/>
      <c r="Z53" s="147"/>
      <c r="AA53" s="147"/>
      <c r="AB53" s="147"/>
      <c r="AC53" s="147"/>
      <c r="AD53" s="147"/>
      <c r="AE53" s="147"/>
      <c r="AF53" s="147"/>
      <c r="AG53" s="147" t="s">
        <v>119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0"/>
      <c r="B54" s="151"/>
      <c r="C54" s="184" t="s">
        <v>124</v>
      </c>
      <c r="D54" s="156"/>
      <c r="E54" s="157">
        <v>-87.863200000000006</v>
      </c>
      <c r="F54" s="153"/>
      <c r="G54" s="153"/>
      <c r="H54" s="153"/>
      <c r="I54" s="153"/>
      <c r="J54" s="153"/>
      <c r="K54" s="153"/>
      <c r="L54" s="153"/>
      <c r="M54" s="153"/>
      <c r="N54" s="152"/>
      <c r="O54" s="152"/>
      <c r="P54" s="152"/>
      <c r="Q54" s="152"/>
      <c r="R54" s="153"/>
      <c r="S54" s="153"/>
      <c r="T54" s="153"/>
      <c r="U54" s="153"/>
      <c r="V54" s="153"/>
      <c r="W54" s="153"/>
      <c r="X54" s="153"/>
      <c r="Y54" s="153"/>
      <c r="Z54" s="147"/>
      <c r="AA54" s="147"/>
      <c r="AB54" s="147"/>
      <c r="AC54" s="147"/>
      <c r="AD54" s="147"/>
      <c r="AE54" s="147"/>
      <c r="AF54" s="147"/>
      <c r="AG54" s="147" t="s">
        <v>119</v>
      </c>
      <c r="AH54" s="147">
        <v>1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2" x14ac:dyDescent="0.2">
      <c r="A55" s="150"/>
      <c r="B55" s="151"/>
      <c r="C55" s="185" t="s">
        <v>163</v>
      </c>
      <c r="D55" s="158"/>
      <c r="E55" s="159">
        <v>168.13</v>
      </c>
      <c r="F55" s="153"/>
      <c r="G55" s="153"/>
      <c r="H55" s="153"/>
      <c r="I55" s="153"/>
      <c r="J55" s="153"/>
      <c r="K55" s="153"/>
      <c r="L55" s="153"/>
      <c r="M55" s="153"/>
      <c r="N55" s="152"/>
      <c r="O55" s="152"/>
      <c r="P55" s="152"/>
      <c r="Q55" s="152"/>
      <c r="R55" s="153"/>
      <c r="S55" s="153"/>
      <c r="T55" s="153"/>
      <c r="U55" s="153"/>
      <c r="V55" s="153"/>
      <c r="W55" s="153"/>
      <c r="X55" s="153"/>
      <c r="Y55" s="153"/>
      <c r="Z55" s="147"/>
      <c r="AA55" s="147"/>
      <c r="AB55" s="147"/>
      <c r="AC55" s="147"/>
      <c r="AD55" s="147"/>
      <c r="AE55" s="147"/>
      <c r="AF55" s="147"/>
      <c r="AG55" s="147" t="s">
        <v>119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0"/>
      <c r="B56" s="151"/>
      <c r="C56" s="184" t="s">
        <v>124</v>
      </c>
      <c r="D56" s="156"/>
      <c r="E56" s="157">
        <v>168.13</v>
      </c>
      <c r="F56" s="153"/>
      <c r="G56" s="153"/>
      <c r="H56" s="153"/>
      <c r="I56" s="153"/>
      <c r="J56" s="153"/>
      <c r="K56" s="153"/>
      <c r="L56" s="153"/>
      <c r="M56" s="153"/>
      <c r="N56" s="152"/>
      <c r="O56" s="152"/>
      <c r="P56" s="152"/>
      <c r="Q56" s="152"/>
      <c r="R56" s="153"/>
      <c r="S56" s="153"/>
      <c r="T56" s="153"/>
      <c r="U56" s="153"/>
      <c r="V56" s="153"/>
      <c r="W56" s="153"/>
      <c r="X56" s="153"/>
      <c r="Y56" s="153"/>
      <c r="Z56" s="147"/>
      <c r="AA56" s="147"/>
      <c r="AB56" s="147"/>
      <c r="AC56" s="147"/>
      <c r="AD56" s="147"/>
      <c r="AE56" s="147"/>
      <c r="AF56" s="147"/>
      <c r="AG56" s="147" t="s">
        <v>119</v>
      </c>
      <c r="AH56" s="147">
        <v>1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x14ac:dyDescent="0.2">
      <c r="A57" s="168">
        <v>7</v>
      </c>
      <c r="B57" s="169" t="s">
        <v>164</v>
      </c>
      <c r="C57" s="181" t="s">
        <v>165</v>
      </c>
      <c r="D57" s="170" t="s">
        <v>112</v>
      </c>
      <c r="E57" s="171">
        <v>0.77900000000000003</v>
      </c>
      <c r="F57" s="172">
        <v>874</v>
      </c>
      <c r="G57" s="173">
        <v>680.85</v>
      </c>
      <c r="H57" s="153">
        <v>9.7899999999999991</v>
      </c>
      <c r="I57" s="153">
        <v>7.6264099999999999</v>
      </c>
      <c r="J57" s="153">
        <v>864.21</v>
      </c>
      <c r="K57" s="153">
        <v>673.21959000000004</v>
      </c>
      <c r="L57" s="153">
        <v>21</v>
      </c>
      <c r="M57" s="153">
        <v>823.82850000000008</v>
      </c>
      <c r="N57" s="152">
        <v>3.4000000000000002E-4</v>
      </c>
      <c r="O57" s="152">
        <v>2.6486000000000001E-4</v>
      </c>
      <c r="P57" s="152">
        <v>0.56999999999999995</v>
      </c>
      <c r="Q57" s="152">
        <v>0.44402999999999998</v>
      </c>
      <c r="R57" s="153"/>
      <c r="S57" s="153" t="s">
        <v>113</v>
      </c>
      <c r="T57" s="153" t="s">
        <v>113</v>
      </c>
      <c r="U57" s="153">
        <v>2.1989999999999998</v>
      </c>
      <c r="V57" s="153">
        <v>1.7130209999999999</v>
      </c>
      <c r="W57" s="153"/>
      <c r="X57" s="153" t="s">
        <v>115</v>
      </c>
      <c r="Y57" s="153" t="s">
        <v>138</v>
      </c>
      <c r="Z57" s="147"/>
      <c r="AA57" s="147"/>
      <c r="AB57" s="147"/>
      <c r="AC57" s="147"/>
      <c r="AD57" s="147"/>
      <c r="AE57" s="147"/>
      <c r="AF57" s="147"/>
      <c r="AG57" s="147" t="s">
        <v>117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0"/>
      <c r="B58" s="151"/>
      <c r="C58" s="185" t="s">
        <v>166</v>
      </c>
      <c r="D58" s="158"/>
      <c r="E58" s="159">
        <v>0.77900000000000003</v>
      </c>
      <c r="F58" s="153"/>
      <c r="G58" s="153"/>
      <c r="H58" s="153"/>
      <c r="I58" s="153"/>
      <c r="J58" s="153"/>
      <c r="K58" s="153"/>
      <c r="L58" s="153"/>
      <c r="M58" s="153"/>
      <c r="N58" s="152"/>
      <c r="O58" s="152"/>
      <c r="P58" s="152"/>
      <c r="Q58" s="152"/>
      <c r="R58" s="153"/>
      <c r="S58" s="153"/>
      <c r="T58" s="153"/>
      <c r="U58" s="153"/>
      <c r="V58" s="153"/>
      <c r="W58" s="153"/>
      <c r="X58" s="153"/>
      <c r="Y58" s="153"/>
      <c r="Z58" s="147"/>
      <c r="AA58" s="147"/>
      <c r="AB58" s="147"/>
      <c r="AC58" s="147"/>
      <c r="AD58" s="147"/>
      <c r="AE58" s="147"/>
      <c r="AF58" s="147"/>
      <c r="AG58" s="147" t="s">
        <v>119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45" x14ac:dyDescent="0.2">
      <c r="A59" s="168">
        <v>8</v>
      </c>
      <c r="B59" s="169" t="s">
        <v>167</v>
      </c>
      <c r="C59" s="181" t="s">
        <v>168</v>
      </c>
      <c r="D59" s="170" t="s">
        <v>112</v>
      </c>
      <c r="E59" s="171">
        <v>19.357500000000002</v>
      </c>
      <c r="F59" s="172">
        <v>366</v>
      </c>
      <c r="G59" s="173">
        <v>7084.85</v>
      </c>
      <c r="H59" s="153">
        <v>26.78</v>
      </c>
      <c r="I59" s="153">
        <v>518.39385000000004</v>
      </c>
      <c r="J59" s="153">
        <v>339.22</v>
      </c>
      <c r="K59" s="153">
        <v>6566.4511500000008</v>
      </c>
      <c r="L59" s="153">
        <v>21</v>
      </c>
      <c r="M59" s="153">
        <v>8572.6684999999998</v>
      </c>
      <c r="N59" s="152">
        <v>1.17E-3</v>
      </c>
      <c r="O59" s="152">
        <v>2.2648275000000002E-2</v>
      </c>
      <c r="P59" s="152">
        <v>7.5999999999999998E-2</v>
      </c>
      <c r="Q59" s="152">
        <v>1.4711700000000001</v>
      </c>
      <c r="R59" s="153"/>
      <c r="S59" s="153" t="s">
        <v>113</v>
      </c>
      <c r="T59" s="153" t="s">
        <v>114</v>
      </c>
      <c r="U59" s="153">
        <v>0.93899999999999995</v>
      </c>
      <c r="V59" s="153">
        <v>18.176692500000001</v>
      </c>
      <c r="W59" s="153"/>
      <c r="X59" s="153" t="s">
        <v>115</v>
      </c>
      <c r="Y59" s="153" t="s">
        <v>116</v>
      </c>
      <c r="Z59" s="147"/>
      <c r="AA59" s="147"/>
      <c r="AB59" s="147"/>
      <c r="AC59" s="147"/>
      <c r="AD59" s="147"/>
      <c r="AE59" s="147"/>
      <c r="AF59" s="147"/>
      <c r="AG59" s="147" t="s">
        <v>117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0"/>
      <c r="B60" s="151"/>
      <c r="C60" s="182" t="s">
        <v>118</v>
      </c>
      <c r="D60" s="154"/>
      <c r="E60" s="155"/>
      <c r="F60" s="153"/>
      <c r="G60" s="153"/>
      <c r="H60" s="153"/>
      <c r="I60" s="153"/>
      <c r="J60" s="153"/>
      <c r="K60" s="153"/>
      <c r="L60" s="153"/>
      <c r="M60" s="153"/>
      <c r="N60" s="152"/>
      <c r="O60" s="152"/>
      <c r="P60" s="152"/>
      <c r="Q60" s="152"/>
      <c r="R60" s="153"/>
      <c r="S60" s="153"/>
      <c r="T60" s="153"/>
      <c r="U60" s="153"/>
      <c r="V60" s="153"/>
      <c r="W60" s="153"/>
      <c r="X60" s="153"/>
      <c r="Y60" s="153"/>
      <c r="Z60" s="147"/>
      <c r="AA60" s="147"/>
      <c r="AB60" s="147"/>
      <c r="AC60" s="147"/>
      <c r="AD60" s="147"/>
      <c r="AE60" s="147"/>
      <c r="AF60" s="147"/>
      <c r="AG60" s="147" t="s">
        <v>119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">
      <c r="A61" s="150"/>
      <c r="B61" s="151"/>
      <c r="C61" s="183" t="s">
        <v>169</v>
      </c>
      <c r="D61" s="154"/>
      <c r="E61" s="155">
        <v>49.814999999999998</v>
      </c>
      <c r="F61" s="153"/>
      <c r="G61" s="153"/>
      <c r="H61" s="153"/>
      <c r="I61" s="153"/>
      <c r="J61" s="153"/>
      <c r="K61" s="153"/>
      <c r="L61" s="153"/>
      <c r="M61" s="153"/>
      <c r="N61" s="152"/>
      <c r="O61" s="152"/>
      <c r="P61" s="152"/>
      <c r="Q61" s="152"/>
      <c r="R61" s="153"/>
      <c r="S61" s="153"/>
      <c r="T61" s="153"/>
      <c r="U61" s="153"/>
      <c r="V61" s="153"/>
      <c r="W61" s="153"/>
      <c r="X61" s="153"/>
      <c r="Y61" s="153"/>
      <c r="Z61" s="147"/>
      <c r="AA61" s="147"/>
      <c r="AB61" s="147"/>
      <c r="AC61" s="147"/>
      <c r="AD61" s="147"/>
      <c r="AE61" s="147"/>
      <c r="AF61" s="147"/>
      <c r="AG61" s="147" t="s">
        <v>119</v>
      </c>
      <c r="AH61" s="147">
        <v>2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0"/>
      <c r="B62" s="151"/>
      <c r="C62" s="183" t="s">
        <v>170</v>
      </c>
      <c r="D62" s="154"/>
      <c r="E62" s="155">
        <v>14.35</v>
      </c>
      <c r="F62" s="153"/>
      <c r="G62" s="153"/>
      <c r="H62" s="153"/>
      <c r="I62" s="153"/>
      <c r="J62" s="153"/>
      <c r="K62" s="153"/>
      <c r="L62" s="153"/>
      <c r="M62" s="153"/>
      <c r="N62" s="152"/>
      <c r="O62" s="152"/>
      <c r="P62" s="152"/>
      <c r="Q62" s="152"/>
      <c r="R62" s="153"/>
      <c r="S62" s="153"/>
      <c r="T62" s="153"/>
      <c r="U62" s="153"/>
      <c r="V62" s="153"/>
      <c r="W62" s="153"/>
      <c r="X62" s="153"/>
      <c r="Y62" s="153"/>
      <c r="Z62" s="147"/>
      <c r="AA62" s="147"/>
      <c r="AB62" s="147"/>
      <c r="AC62" s="147"/>
      <c r="AD62" s="147"/>
      <c r="AE62" s="147"/>
      <c r="AF62" s="147"/>
      <c r="AG62" s="147" t="s">
        <v>119</v>
      </c>
      <c r="AH62" s="147">
        <v>2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">
      <c r="A63" s="150"/>
      <c r="B63" s="151"/>
      <c r="C63" s="183" t="s">
        <v>171</v>
      </c>
      <c r="D63" s="154"/>
      <c r="E63" s="155">
        <v>2.0499999999999998</v>
      </c>
      <c r="F63" s="153"/>
      <c r="G63" s="153"/>
      <c r="H63" s="153"/>
      <c r="I63" s="153"/>
      <c r="J63" s="153"/>
      <c r="K63" s="153"/>
      <c r="L63" s="153"/>
      <c r="M63" s="153"/>
      <c r="N63" s="152"/>
      <c r="O63" s="152"/>
      <c r="P63" s="152"/>
      <c r="Q63" s="152"/>
      <c r="R63" s="153"/>
      <c r="S63" s="153"/>
      <c r="T63" s="153"/>
      <c r="U63" s="153"/>
      <c r="V63" s="153"/>
      <c r="W63" s="153"/>
      <c r="X63" s="153"/>
      <c r="Y63" s="153"/>
      <c r="Z63" s="147"/>
      <c r="AA63" s="147"/>
      <c r="AB63" s="147"/>
      <c r="AC63" s="147"/>
      <c r="AD63" s="147"/>
      <c r="AE63" s="147"/>
      <c r="AF63" s="147"/>
      <c r="AG63" s="147" t="s">
        <v>119</v>
      </c>
      <c r="AH63" s="147">
        <v>2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">
      <c r="A64" s="150"/>
      <c r="B64" s="151"/>
      <c r="C64" s="182" t="s">
        <v>123</v>
      </c>
      <c r="D64" s="154"/>
      <c r="E64" s="155"/>
      <c r="F64" s="153"/>
      <c r="G64" s="153"/>
      <c r="H64" s="153"/>
      <c r="I64" s="153"/>
      <c r="J64" s="153"/>
      <c r="K64" s="153"/>
      <c r="L64" s="153"/>
      <c r="M64" s="153"/>
      <c r="N64" s="152"/>
      <c r="O64" s="152"/>
      <c r="P64" s="152"/>
      <c r="Q64" s="152"/>
      <c r="R64" s="153"/>
      <c r="S64" s="153"/>
      <c r="T64" s="153"/>
      <c r="U64" s="153"/>
      <c r="V64" s="153"/>
      <c r="W64" s="153"/>
      <c r="X64" s="153"/>
      <c r="Y64" s="153"/>
      <c r="Z64" s="147"/>
      <c r="AA64" s="147"/>
      <c r="AB64" s="147"/>
      <c r="AC64" s="147"/>
      <c r="AD64" s="147"/>
      <c r="AE64" s="147"/>
      <c r="AF64" s="147"/>
      <c r="AG64" s="147" t="s">
        <v>119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0"/>
      <c r="B65" s="151"/>
      <c r="C65" s="184" t="s">
        <v>124</v>
      </c>
      <c r="D65" s="156"/>
      <c r="E65" s="157"/>
      <c r="F65" s="153"/>
      <c r="G65" s="153"/>
      <c r="H65" s="153"/>
      <c r="I65" s="153"/>
      <c r="J65" s="153"/>
      <c r="K65" s="153"/>
      <c r="L65" s="153"/>
      <c r="M65" s="153"/>
      <c r="N65" s="152"/>
      <c r="O65" s="152"/>
      <c r="P65" s="152"/>
      <c r="Q65" s="152"/>
      <c r="R65" s="153"/>
      <c r="S65" s="153"/>
      <c r="T65" s="153"/>
      <c r="U65" s="153"/>
      <c r="V65" s="153"/>
      <c r="W65" s="153"/>
      <c r="X65" s="153"/>
      <c r="Y65" s="153"/>
      <c r="Z65" s="147"/>
      <c r="AA65" s="147"/>
      <c r="AB65" s="147"/>
      <c r="AC65" s="147"/>
      <c r="AD65" s="147"/>
      <c r="AE65" s="147"/>
      <c r="AF65" s="147"/>
      <c r="AG65" s="147" t="s">
        <v>119</v>
      </c>
      <c r="AH65" s="147">
        <v>1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0"/>
      <c r="B66" s="151"/>
      <c r="C66" s="185" t="s">
        <v>172</v>
      </c>
      <c r="D66" s="158"/>
      <c r="E66" s="159">
        <v>15.785</v>
      </c>
      <c r="F66" s="153"/>
      <c r="G66" s="153"/>
      <c r="H66" s="153"/>
      <c r="I66" s="153"/>
      <c r="J66" s="153"/>
      <c r="K66" s="153"/>
      <c r="L66" s="153"/>
      <c r="M66" s="153"/>
      <c r="N66" s="152"/>
      <c r="O66" s="152"/>
      <c r="P66" s="152"/>
      <c r="Q66" s="152"/>
      <c r="R66" s="153"/>
      <c r="S66" s="153"/>
      <c r="T66" s="153"/>
      <c r="U66" s="153"/>
      <c r="V66" s="153"/>
      <c r="W66" s="153"/>
      <c r="X66" s="153"/>
      <c r="Y66" s="153"/>
      <c r="Z66" s="147"/>
      <c r="AA66" s="147"/>
      <c r="AB66" s="147"/>
      <c r="AC66" s="147"/>
      <c r="AD66" s="147"/>
      <c r="AE66" s="147"/>
      <c r="AF66" s="147"/>
      <c r="AG66" s="147" t="s">
        <v>119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">
      <c r="A67" s="150"/>
      <c r="B67" s="151"/>
      <c r="C67" s="185" t="s">
        <v>173</v>
      </c>
      <c r="D67" s="158"/>
      <c r="E67" s="159">
        <v>3.5724999999999998</v>
      </c>
      <c r="F67" s="153"/>
      <c r="G67" s="153"/>
      <c r="H67" s="153"/>
      <c r="I67" s="153"/>
      <c r="J67" s="153"/>
      <c r="K67" s="153"/>
      <c r="L67" s="153"/>
      <c r="M67" s="153"/>
      <c r="N67" s="152"/>
      <c r="O67" s="152"/>
      <c r="P67" s="152"/>
      <c r="Q67" s="152"/>
      <c r="R67" s="153"/>
      <c r="S67" s="153"/>
      <c r="T67" s="153"/>
      <c r="U67" s="153"/>
      <c r="V67" s="153"/>
      <c r="W67" s="153"/>
      <c r="X67" s="153"/>
      <c r="Y67" s="153"/>
      <c r="Z67" s="147"/>
      <c r="AA67" s="147"/>
      <c r="AB67" s="147"/>
      <c r="AC67" s="147"/>
      <c r="AD67" s="147"/>
      <c r="AE67" s="147"/>
      <c r="AF67" s="147"/>
      <c r="AG67" s="147" t="s">
        <v>119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0"/>
      <c r="B68" s="151"/>
      <c r="C68" s="184" t="s">
        <v>124</v>
      </c>
      <c r="D68" s="156"/>
      <c r="E68" s="157">
        <v>19.357500000000002</v>
      </c>
      <c r="F68" s="153"/>
      <c r="G68" s="153"/>
      <c r="H68" s="153"/>
      <c r="I68" s="153"/>
      <c r="J68" s="153"/>
      <c r="K68" s="153"/>
      <c r="L68" s="153"/>
      <c r="M68" s="153"/>
      <c r="N68" s="152"/>
      <c r="O68" s="152"/>
      <c r="P68" s="152"/>
      <c r="Q68" s="152"/>
      <c r="R68" s="153"/>
      <c r="S68" s="153"/>
      <c r="T68" s="153"/>
      <c r="U68" s="153"/>
      <c r="V68" s="153"/>
      <c r="W68" s="153"/>
      <c r="X68" s="153"/>
      <c r="Y68" s="153"/>
      <c r="Z68" s="147"/>
      <c r="AA68" s="147"/>
      <c r="AB68" s="147"/>
      <c r="AC68" s="147"/>
      <c r="AD68" s="147"/>
      <c r="AE68" s="147"/>
      <c r="AF68" s="147"/>
      <c r="AG68" s="147" t="s">
        <v>119</v>
      </c>
      <c r="AH68" s="147">
        <v>1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x14ac:dyDescent="0.2">
      <c r="A69" s="168">
        <v>9</v>
      </c>
      <c r="B69" s="169" t="s">
        <v>174</v>
      </c>
      <c r="C69" s="181" t="s">
        <v>175</v>
      </c>
      <c r="D69" s="170" t="s">
        <v>176</v>
      </c>
      <c r="E69" s="171">
        <v>76.5</v>
      </c>
      <c r="F69" s="172">
        <v>853</v>
      </c>
      <c r="G69" s="173">
        <v>65254.5</v>
      </c>
      <c r="H69" s="153">
        <v>110.67</v>
      </c>
      <c r="I69" s="153">
        <v>8466.255000000001</v>
      </c>
      <c r="J69" s="153">
        <v>742.33</v>
      </c>
      <c r="K69" s="153">
        <v>56788.245000000003</v>
      </c>
      <c r="L69" s="153">
        <v>21</v>
      </c>
      <c r="M69" s="153">
        <v>78957.945000000007</v>
      </c>
      <c r="N69" s="152">
        <v>0</v>
      </c>
      <c r="O69" s="152">
        <v>0</v>
      </c>
      <c r="P69" s="152">
        <v>4.6000000000000001E-4</v>
      </c>
      <c r="Q69" s="152">
        <v>3.5189999999999999E-2</v>
      </c>
      <c r="R69" s="153"/>
      <c r="S69" s="153" t="s">
        <v>113</v>
      </c>
      <c r="T69" s="153" t="s">
        <v>113</v>
      </c>
      <c r="U69" s="153">
        <v>1.2150000000000001</v>
      </c>
      <c r="V69" s="153">
        <v>92.947500000000005</v>
      </c>
      <c r="W69" s="153"/>
      <c r="X69" s="153" t="s">
        <v>115</v>
      </c>
      <c r="Y69" s="153" t="s">
        <v>116</v>
      </c>
      <c r="Z69" s="147"/>
      <c r="AA69" s="147"/>
      <c r="AB69" s="147"/>
      <c r="AC69" s="147"/>
      <c r="AD69" s="147"/>
      <c r="AE69" s="147"/>
      <c r="AF69" s="147"/>
      <c r="AG69" s="147" t="s">
        <v>117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2.5" outlineLevel="1" x14ac:dyDescent="0.2">
      <c r="A70" s="150"/>
      <c r="B70" s="151"/>
      <c r="C70" s="185" t="s">
        <v>177</v>
      </c>
      <c r="D70" s="158"/>
      <c r="E70" s="159">
        <v>69.7</v>
      </c>
      <c r="F70" s="153"/>
      <c r="G70" s="153"/>
      <c r="H70" s="153"/>
      <c r="I70" s="153"/>
      <c r="J70" s="153"/>
      <c r="K70" s="153"/>
      <c r="L70" s="153"/>
      <c r="M70" s="153"/>
      <c r="N70" s="152"/>
      <c r="O70" s="152"/>
      <c r="P70" s="152"/>
      <c r="Q70" s="152"/>
      <c r="R70" s="153"/>
      <c r="S70" s="153"/>
      <c r="T70" s="153"/>
      <c r="U70" s="153"/>
      <c r="V70" s="153"/>
      <c r="W70" s="153"/>
      <c r="X70" s="153"/>
      <c r="Y70" s="153"/>
      <c r="Z70" s="147"/>
      <c r="AA70" s="147"/>
      <c r="AB70" s="147"/>
      <c r="AC70" s="147"/>
      <c r="AD70" s="147"/>
      <c r="AE70" s="147"/>
      <c r="AF70" s="147"/>
      <c r="AG70" s="147" t="s">
        <v>119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">
      <c r="A71" s="150"/>
      <c r="B71" s="151"/>
      <c r="C71" s="185" t="s">
        <v>178</v>
      </c>
      <c r="D71" s="158"/>
      <c r="E71" s="159">
        <v>6.8</v>
      </c>
      <c r="F71" s="153"/>
      <c r="G71" s="153"/>
      <c r="H71" s="153"/>
      <c r="I71" s="153"/>
      <c r="J71" s="153"/>
      <c r="K71" s="153"/>
      <c r="L71" s="153"/>
      <c r="M71" s="153"/>
      <c r="N71" s="152"/>
      <c r="O71" s="152"/>
      <c r="P71" s="152"/>
      <c r="Q71" s="152"/>
      <c r="R71" s="153"/>
      <c r="S71" s="153"/>
      <c r="T71" s="153"/>
      <c r="U71" s="153"/>
      <c r="V71" s="153"/>
      <c r="W71" s="153"/>
      <c r="X71" s="153"/>
      <c r="Y71" s="153"/>
      <c r="Z71" s="147"/>
      <c r="AA71" s="147"/>
      <c r="AB71" s="147"/>
      <c r="AC71" s="147"/>
      <c r="AD71" s="147"/>
      <c r="AE71" s="147"/>
      <c r="AF71" s="147"/>
      <c r="AG71" s="147" t="s">
        <v>119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x14ac:dyDescent="0.2">
      <c r="A72" s="168">
        <v>10</v>
      </c>
      <c r="B72" s="169" t="s">
        <v>179</v>
      </c>
      <c r="C72" s="181" t="s">
        <v>180</v>
      </c>
      <c r="D72" s="170" t="s">
        <v>176</v>
      </c>
      <c r="E72" s="171">
        <v>17.3</v>
      </c>
      <c r="F72" s="172">
        <v>1749</v>
      </c>
      <c r="G72" s="173">
        <v>30257.7</v>
      </c>
      <c r="H72" s="153">
        <v>265.89</v>
      </c>
      <c r="I72" s="153">
        <v>4599.8969999999999</v>
      </c>
      <c r="J72" s="153">
        <v>1483.11</v>
      </c>
      <c r="K72" s="153">
        <v>25657.803</v>
      </c>
      <c r="L72" s="153">
        <v>21</v>
      </c>
      <c r="M72" s="153">
        <v>36611.817000000003</v>
      </c>
      <c r="N72" s="152">
        <v>0</v>
      </c>
      <c r="O72" s="152">
        <v>0</v>
      </c>
      <c r="P72" s="152">
        <v>4.6000000000000001E-4</v>
      </c>
      <c r="Q72" s="152">
        <v>7.9579999999999998E-3</v>
      </c>
      <c r="R72" s="153"/>
      <c r="S72" s="153" t="s">
        <v>113</v>
      </c>
      <c r="T72" s="153" t="s">
        <v>113</v>
      </c>
      <c r="U72" s="153">
        <v>2.4300000000000002</v>
      </c>
      <c r="V72" s="153">
        <v>42.039000000000001</v>
      </c>
      <c r="W72" s="153"/>
      <c r="X72" s="153" t="s">
        <v>115</v>
      </c>
      <c r="Y72" s="153" t="s">
        <v>116</v>
      </c>
      <c r="Z72" s="147"/>
      <c r="AA72" s="147"/>
      <c r="AB72" s="147"/>
      <c r="AC72" s="147"/>
      <c r="AD72" s="147"/>
      <c r="AE72" s="147"/>
      <c r="AF72" s="147"/>
      <c r="AG72" s="147" t="s">
        <v>117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0"/>
      <c r="B73" s="151"/>
      <c r="C73" s="185" t="s">
        <v>181</v>
      </c>
      <c r="D73" s="158"/>
      <c r="E73" s="159">
        <v>8.1999999999999993</v>
      </c>
      <c r="F73" s="153"/>
      <c r="G73" s="153"/>
      <c r="H73" s="153"/>
      <c r="I73" s="153"/>
      <c r="J73" s="153"/>
      <c r="K73" s="153"/>
      <c r="L73" s="153"/>
      <c r="M73" s="153"/>
      <c r="N73" s="152"/>
      <c r="O73" s="152"/>
      <c r="P73" s="152"/>
      <c r="Q73" s="152"/>
      <c r="R73" s="153"/>
      <c r="S73" s="153"/>
      <c r="T73" s="153"/>
      <c r="U73" s="153"/>
      <c r="V73" s="153"/>
      <c r="W73" s="153"/>
      <c r="X73" s="153"/>
      <c r="Y73" s="153"/>
      <c r="Z73" s="147"/>
      <c r="AA73" s="147"/>
      <c r="AB73" s="147"/>
      <c r="AC73" s="147"/>
      <c r="AD73" s="147"/>
      <c r="AE73" s="147"/>
      <c r="AF73" s="147"/>
      <c r="AG73" s="147" t="s">
        <v>119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">
      <c r="A74" s="150"/>
      <c r="B74" s="151"/>
      <c r="C74" s="185" t="s">
        <v>182</v>
      </c>
      <c r="D74" s="158"/>
      <c r="E74" s="159">
        <v>4.0999999999999996</v>
      </c>
      <c r="F74" s="153"/>
      <c r="G74" s="153"/>
      <c r="H74" s="153"/>
      <c r="I74" s="153"/>
      <c r="J74" s="153"/>
      <c r="K74" s="153"/>
      <c r="L74" s="153"/>
      <c r="M74" s="153"/>
      <c r="N74" s="152"/>
      <c r="O74" s="152"/>
      <c r="P74" s="152"/>
      <c r="Q74" s="152"/>
      <c r="R74" s="153"/>
      <c r="S74" s="153"/>
      <c r="T74" s="153"/>
      <c r="U74" s="153"/>
      <c r="V74" s="153"/>
      <c r="W74" s="153"/>
      <c r="X74" s="153"/>
      <c r="Y74" s="153"/>
      <c r="Z74" s="147"/>
      <c r="AA74" s="147"/>
      <c r="AB74" s="147"/>
      <c r="AC74" s="147"/>
      <c r="AD74" s="147"/>
      <c r="AE74" s="147"/>
      <c r="AF74" s="147"/>
      <c r="AG74" s="147" t="s">
        <v>119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">
      <c r="A75" s="150"/>
      <c r="B75" s="151"/>
      <c r="C75" s="185" t="s">
        <v>183</v>
      </c>
      <c r="D75" s="158"/>
      <c r="E75" s="159">
        <v>3.4</v>
      </c>
      <c r="F75" s="153"/>
      <c r="G75" s="153"/>
      <c r="H75" s="153"/>
      <c r="I75" s="153"/>
      <c r="J75" s="153"/>
      <c r="K75" s="153"/>
      <c r="L75" s="153"/>
      <c r="M75" s="153"/>
      <c r="N75" s="152"/>
      <c r="O75" s="152"/>
      <c r="P75" s="152"/>
      <c r="Q75" s="152"/>
      <c r="R75" s="153"/>
      <c r="S75" s="153"/>
      <c r="T75" s="153"/>
      <c r="U75" s="153"/>
      <c r="V75" s="153"/>
      <c r="W75" s="153"/>
      <c r="X75" s="153"/>
      <c r="Y75" s="153"/>
      <c r="Z75" s="147"/>
      <c r="AA75" s="147"/>
      <c r="AB75" s="147"/>
      <c r="AC75" s="147"/>
      <c r="AD75" s="147"/>
      <c r="AE75" s="147"/>
      <c r="AF75" s="147"/>
      <c r="AG75" s="147" t="s">
        <v>119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2" x14ac:dyDescent="0.2">
      <c r="A76" s="150"/>
      <c r="B76" s="151"/>
      <c r="C76" s="185" t="s">
        <v>184</v>
      </c>
      <c r="D76" s="158"/>
      <c r="E76" s="159">
        <v>1.6</v>
      </c>
      <c r="F76" s="153"/>
      <c r="G76" s="153"/>
      <c r="H76" s="153"/>
      <c r="I76" s="153"/>
      <c r="J76" s="153"/>
      <c r="K76" s="153"/>
      <c r="L76" s="153"/>
      <c r="M76" s="153"/>
      <c r="N76" s="152"/>
      <c r="O76" s="152"/>
      <c r="P76" s="152"/>
      <c r="Q76" s="152"/>
      <c r="R76" s="153"/>
      <c r="S76" s="153"/>
      <c r="T76" s="153"/>
      <c r="U76" s="153"/>
      <c r="V76" s="153"/>
      <c r="W76" s="153"/>
      <c r="X76" s="153"/>
      <c r="Y76" s="153"/>
      <c r="Z76" s="147"/>
      <c r="AA76" s="147"/>
      <c r="AB76" s="147"/>
      <c r="AC76" s="147"/>
      <c r="AD76" s="147"/>
      <c r="AE76" s="147"/>
      <c r="AF76" s="147"/>
      <c r="AG76" s="147" t="s">
        <v>119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x14ac:dyDescent="0.2">
      <c r="A77" s="168">
        <v>11</v>
      </c>
      <c r="B77" s="169" t="s">
        <v>185</v>
      </c>
      <c r="C77" s="181" t="s">
        <v>186</v>
      </c>
      <c r="D77" s="170" t="s">
        <v>112</v>
      </c>
      <c r="E77" s="171">
        <v>6.15</v>
      </c>
      <c r="F77" s="172">
        <v>203.5</v>
      </c>
      <c r="G77" s="173">
        <v>1251.53</v>
      </c>
      <c r="H77" s="153">
        <v>15.79</v>
      </c>
      <c r="I77" s="153">
        <v>97.108500000000006</v>
      </c>
      <c r="J77" s="153">
        <v>187.71</v>
      </c>
      <c r="K77" s="153">
        <v>1154.4165</v>
      </c>
      <c r="L77" s="153">
        <v>21</v>
      </c>
      <c r="M77" s="153">
        <v>1514.3513</v>
      </c>
      <c r="N77" s="152">
        <v>5.4000000000000001E-4</v>
      </c>
      <c r="O77" s="152">
        <v>3.3210000000000002E-3</v>
      </c>
      <c r="P77" s="152">
        <v>0.27</v>
      </c>
      <c r="Q77" s="152">
        <v>1.6605000000000003</v>
      </c>
      <c r="R77" s="153"/>
      <c r="S77" s="153" t="s">
        <v>113</v>
      </c>
      <c r="T77" s="153" t="s">
        <v>113</v>
      </c>
      <c r="U77" s="153">
        <v>0.43</v>
      </c>
      <c r="V77" s="153">
        <v>2.6445000000000003</v>
      </c>
      <c r="W77" s="153"/>
      <c r="X77" s="153" t="s">
        <v>115</v>
      </c>
      <c r="Y77" s="153" t="s">
        <v>116</v>
      </c>
      <c r="Z77" s="147"/>
      <c r="AA77" s="147"/>
      <c r="AB77" s="147"/>
      <c r="AC77" s="147"/>
      <c r="AD77" s="147"/>
      <c r="AE77" s="147"/>
      <c r="AF77" s="147"/>
      <c r="AG77" s="147" t="s">
        <v>117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0"/>
      <c r="B78" s="151"/>
      <c r="C78" s="185" t="s">
        <v>187</v>
      </c>
      <c r="D78" s="158"/>
      <c r="E78" s="159">
        <v>2.0499999999999998</v>
      </c>
      <c r="F78" s="153"/>
      <c r="G78" s="153"/>
      <c r="H78" s="153"/>
      <c r="I78" s="153"/>
      <c r="J78" s="153"/>
      <c r="K78" s="153"/>
      <c r="L78" s="153"/>
      <c r="M78" s="153"/>
      <c r="N78" s="152"/>
      <c r="O78" s="152"/>
      <c r="P78" s="152"/>
      <c r="Q78" s="152"/>
      <c r="R78" s="153"/>
      <c r="S78" s="153"/>
      <c r="T78" s="153"/>
      <c r="U78" s="153"/>
      <c r="V78" s="153"/>
      <c r="W78" s="153"/>
      <c r="X78" s="153"/>
      <c r="Y78" s="153"/>
      <c r="Z78" s="147"/>
      <c r="AA78" s="147"/>
      <c r="AB78" s="147"/>
      <c r="AC78" s="147"/>
      <c r="AD78" s="147"/>
      <c r="AE78" s="147"/>
      <c r="AF78" s="147"/>
      <c r="AG78" s="147" t="s">
        <v>119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">
      <c r="A79" s="150"/>
      <c r="B79" s="151"/>
      <c r="C79" s="185" t="s">
        <v>188</v>
      </c>
      <c r="D79" s="158"/>
      <c r="E79" s="159">
        <v>4.0999999999999996</v>
      </c>
      <c r="F79" s="153"/>
      <c r="G79" s="153"/>
      <c r="H79" s="153"/>
      <c r="I79" s="153"/>
      <c r="J79" s="153"/>
      <c r="K79" s="153"/>
      <c r="L79" s="153"/>
      <c r="M79" s="153"/>
      <c r="N79" s="152"/>
      <c r="O79" s="152"/>
      <c r="P79" s="152"/>
      <c r="Q79" s="152"/>
      <c r="R79" s="153"/>
      <c r="S79" s="153"/>
      <c r="T79" s="153"/>
      <c r="U79" s="153"/>
      <c r="V79" s="153"/>
      <c r="W79" s="153"/>
      <c r="X79" s="153"/>
      <c r="Y79" s="153"/>
      <c r="Z79" s="147"/>
      <c r="AA79" s="147"/>
      <c r="AB79" s="147"/>
      <c r="AC79" s="147"/>
      <c r="AD79" s="147"/>
      <c r="AE79" s="147"/>
      <c r="AF79" s="147"/>
      <c r="AG79" s="147" t="s">
        <v>119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x14ac:dyDescent="0.2">
      <c r="A80" s="168">
        <v>12</v>
      </c>
      <c r="B80" s="169" t="s">
        <v>189</v>
      </c>
      <c r="C80" s="181" t="s">
        <v>190</v>
      </c>
      <c r="D80" s="170" t="s">
        <v>137</v>
      </c>
      <c r="E80" s="171">
        <v>0.82</v>
      </c>
      <c r="F80" s="172">
        <v>1436</v>
      </c>
      <c r="G80" s="173">
        <v>1177.52</v>
      </c>
      <c r="H80" s="153">
        <v>53.25</v>
      </c>
      <c r="I80" s="153">
        <v>43.664999999999999</v>
      </c>
      <c r="J80" s="153">
        <v>1382.75</v>
      </c>
      <c r="K80" s="153">
        <v>1133.855</v>
      </c>
      <c r="L80" s="153">
        <v>21</v>
      </c>
      <c r="M80" s="153">
        <v>1424.7991999999999</v>
      </c>
      <c r="N80" s="152">
        <v>1.82E-3</v>
      </c>
      <c r="O80" s="152">
        <v>1.4923999999999998E-3</v>
      </c>
      <c r="P80" s="152">
        <v>1.8</v>
      </c>
      <c r="Q80" s="152">
        <v>1.476</v>
      </c>
      <c r="R80" s="153"/>
      <c r="S80" s="153" t="s">
        <v>113</v>
      </c>
      <c r="T80" s="153" t="s">
        <v>113</v>
      </c>
      <c r="U80" s="153">
        <v>3.1960000000000002</v>
      </c>
      <c r="V80" s="153">
        <v>2.6207199999999999</v>
      </c>
      <c r="W80" s="153"/>
      <c r="X80" s="153" t="s">
        <v>115</v>
      </c>
      <c r="Y80" s="153" t="s">
        <v>116</v>
      </c>
      <c r="Z80" s="147"/>
      <c r="AA80" s="147"/>
      <c r="AB80" s="147"/>
      <c r="AC80" s="147"/>
      <c r="AD80" s="147"/>
      <c r="AE80" s="147"/>
      <c r="AF80" s="147"/>
      <c r="AG80" s="147" t="s">
        <v>117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0"/>
      <c r="B81" s="151"/>
      <c r="C81" s="185" t="s">
        <v>191</v>
      </c>
      <c r="D81" s="158"/>
      <c r="E81" s="159">
        <v>0.69699999999999995</v>
      </c>
      <c r="F81" s="153"/>
      <c r="G81" s="153"/>
      <c r="H81" s="153"/>
      <c r="I81" s="153"/>
      <c r="J81" s="153"/>
      <c r="K81" s="153"/>
      <c r="L81" s="153"/>
      <c r="M81" s="153"/>
      <c r="N81" s="152"/>
      <c r="O81" s="152"/>
      <c r="P81" s="152"/>
      <c r="Q81" s="152"/>
      <c r="R81" s="153"/>
      <c r="S81" s="153"/>
      <c r="T81" s="153"/>
      <c r="U81" s="153"/>
      <c r="V81" s="153"/>
      <c r="W81" s="153"/>
      <c r="X81" s="153"/>
      <c r="Y81" s="153"/>
      <c r="Z81" s="147"/>
      <c r="AA81" s="147"/>
      <c r="AB81" s="147"/>
      <c r="AC81" s="147"/>
      <c r="AD81" s="147"/>
      <c r="AE81" s="147"/>
      <c r="AF81" s="147"/>
      <c r="AG81" s="147" t="s">
        <v>119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">
      <c r="A82" s="150"/>
      <c r="B82" s="151"/>
      <c r="C82" s="185" t="s">
        <v>192</v>
      </c>
      <c r="D82" s="158"/>
      <c r="E82" s="159">
        <v>0.123</v>
      </c>
      <c r="F82" s="153"/>
      <c r="G82" s="153"/>
      <c r="H82" s="153"/>
      <c r="I82" s="153"/>
      <c r="J82" s="153"/>
      <c r="K82" s="153"/>
      <c r="L82" s="153"/>
      <c r="M82" s="153"/>
      <c r="N82" s="152"/>
      <c r="O82" s="152"/>
      <c r="P82" s="152"/>
      <c r="Q82" s="152"/>
      <c r="R82" s="153"/>
      <c r="S82" s="153"/>
      <c r="T82" s="153"/>
      <c r="U82" s="153"/>
      <c r="V82" s="153"/>
      <c r="W82" s="153"/>
      <c r="X82" s="153"/>
      <c r="Y82" s="153"/>
      <c r="Z82" s="147"/>
      <c r="AA82" s="147"/>
      <c r="AB82" s="147"/>
      <c r="AC82" s="147"/>
      <c r="AD82" s="147"/>
      <c r="AE82" s="147"/>
      <c r="AF82" s="147"/>
      <c r="AG82" s="147" t="s">
        <v>119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x14ac:dyDescent="0.2">
      <c r="A83" s="162" t="s">
        <v>108</v>
      </c>
      <c r="B83" s="163" t="s">
        <v>75</v>
      </c>
      <c r="C83" s="180" t="s">
        <v>76</v>
      </c>
      <c r="D83" s="164"/>
      <c r="E83" s="165"/>
      <c r="F83" s="166"/>
      <c r="G83" s="167">
        <v>1245</v>
      </c>
      <c r="H83" s="161"/>
      <c r="I83" s="161">
        <v>0</v>
      </c>
      <c r="J83" s="161"/>
      <c r="K83" s="161">
        <v>1245</v>
      </c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AG83" t="s">
        <v>109</v>
      </c>
    </row>
    <row r="84" spans="1:60" x14ac:dyDescent="0.2">
      <c r="A84" s="174">
        <v>13</v>
      </c>
      <c r="B84" s="175" t="s">
        <v>193</v>
      </c>
      <c r="C84" s="186" t="s">
        <v>194</v>
      </c>
      <c r="D84" s="176" t="s">
        <v>195</v>
      </c>
      <c r="E84" s="177">
        <v>1</v>
      </c>
      <c r="F84" s="178">
        <v>245</v>
      </c>
      <c r="G84" s="179">
        <v>245</v>
      </c>
      <c r="H84" s="153">
        <v>0</v>
      </c>
      <c r="I84" s="153">
        <v>0</v>
      </c>
      <c r="J84" s="153">
        <v>245</v>
      </c>
      <c r="K84" s="153">
        <v>245</v>
      </c>
      <c r="L84" s="153">
        <v>21</v>
      </c>
      <c r="M84" s="153">
        <v>296.45</v>
      </c>
      <c r="N84" s="152">
        <v>0</v>
      </c>
      <c r="O84" s="152">
        <v>0</v>
      </c>
      <c r="P84" s="152">
        <v>3.4700000000000002E-2</v>
      </c>
      <c r="Q84" s="152">
        <v>3.4700000000000002E-2</v>
      </c>
      <c r="R84" s="153"/>
      <c r="S84" s="153" t="s">
        <v>113</v>
      </c>
      <c r="T84" s="153" t="s">
        <v>113</v>
      </c>
      <c r="U84" s="153">
        <v>0.56899999999999995</v>
      </c>
      <c r="V84" s="153">
        <v>0.56899999999999995</v>
      </c>
      <c r="W84" s="153"/>
      <c r="X84" s="153" t="s">
        <v>115</v>
      </c>
      <c r="Y84" s="153" t="s">
        <v>116</v>
      </c>
      <c r="Z84" s="147"/>
      <c r="AA84" s="147"/>
      <c r="AB84" s="147"/>
      <c r="AC84" s="147"/>
      <c r="AD84" s="147"/>
      <c r="AE84" s="147"/>
      <c r="AF84" s="147"/>
      <c r="AG84" s="147" t="s">
        <v>117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x14ac:dyDescent="0.2">
      <c r="A85" s="168">
        <v>14</v>
      </c>
      <c r="B85" s="169" t="s">
        <v>196</v>
      </c>
      <c r="C85" s="181" t="s">
        <v>197</v>
      </c>
      <c r="D85" s="170" t="s">
        <v>195</v>
      </c>
      <c r="E85" s="171">
        <v>10</v>
      </c>
      <c r="F85" s="172">
        <v>100</v>
      </c>
      <c r="G85" s="173">
        <v>1000</v>
      </c>
      <c r="H85" s="153">
        <v>0</v>
      </c>
      <c r="I85" s="153">
        <v>0</v>
      </c>
      <c r="J85" s="153">
        <v>100</v>
      </c>
      <c r="K85" s="153">
        <v>1000</v>
      </c>
      <c r="L85" s="153">
        <v>21</v>
      </c>
      <c r="M85" s="153">
        <v>1210</v>
      </c>
      <c r="N85" s="152">
        <v>0</v>
      </c>
      <c r="O85" s="152">
        <v>0</v>
      </c>
      <c r="P85" s="152">
        <v>1.56E-3</v>
      </c>
      <c r="Q85" s="152">
        <v>1.5599999999999999E-2</v>
      </c>
      <c r="R85" s="153"/>
      <c r="S85" s="153" t="s">
        <v>113</v>
      </c>
      <c r="T85" s="153" t="s">
        <v>114</v>
      </c>
      <c r="U85" s="153">
        <v>0.217</v>
      </c>
      <c r="V85" s="153">
        <v>2.17</v>
      </c>
      <c r="W85" s="153"/>
      <c r="X85" s="153" t="s">
        <v>115</v>
      </c>
      <c r="Y85" s="153" t="s">
        <v>116</v>
      </c>
      <c r="Z85" s="147"/>
      <c r="AA85" s="147"/>
      <c r="AB85" s="147"/>
      <c r="AC85" s="147"/>
      <c r="AD85" s="147"/>
      <c r="AE85" s="147"/>
      <c r="AF85" s="147"/>
      <c r="AG85" s="147" t="s">
        <v>117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0"/>
      <c r="B86" s="151"/>
      <c r="C86" s="182" t="s">
        <v>118</v>
      </c>
      <c r="D86" s="154"/>
      <c r="E86" s="155"/>
      <c r="F86" s="153"/>
      <c r="G86" s="153"/>
      <c r="H86" s="153"/>
      <c r="I86" s="153"/>
      <c r="J86" s="153"/>
      <c r="K86" s="153"/>
      <c r="L86" s="153"/>
      <c r="M86" s="153"/>
      <c r="N86" s="152"/>
      <c r="O86" s="152"/>
      <c r="P86" s="152"/>
      <c r="Q86" s="152"/>
      <c r="R86" s="153"/>
      <c r="S86" s="153"/>
      <c r="T86" s="153"/>
      <c r="U86" s="153"/>
      <c r="V86" s="153"/>
      <c r="W86" s="153"/>
      <c r="X86" s="153"/>
      <c r="Y86" s="153"/>
      <c r="Z86" s="147"/>
      <c r="AA86" s="147"/>
      <c r="AB86" s="147"/>
      <c r="AC86" s="147"/>
      <c r="AD86" s="147"/>
      <c r="AE86" s="147"/>
      <c r="AF86" s="147"/>
      <c r="AG86" s="147" t="s">
        <v>119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2" x14ac:dyDescent="0.2">
      <c r="A87" s="150"/>
      <c r="B87" s="151"/>
      <c r="C87" s="183" t="s">
        <v>198</v>
      </c>
      <c r="D87" s="154"/>
      <c r="E87" s="155">
        <v>18</v>
      </c>
      <c r="F87" s="153"/>
      <c r="G87" s="153"/>
      <c r="H87" s="153"/>
      <c r="I87" s="153"/>
      <c r="J87" s="153"/>
      <c r="K87" s="153"/>
      <c r="L87" s="153"/>
      <c r="M87" s="153"/>
      <c r="N87" s="152"/>
      <c r="O87" s="152"/>
      <c r="P87" s="152"/>
      <c r="Q87" s="152"/>
      <c r="R87" s="153"/>
      <c r="S87" s="153"/>
      <c r="T87" s="153"/>
      <c r="U87" s="153"/>
      <c r="V87" s="153"/>
      <c r="W87" s="153"/>
      <c r="X87" s="153"/>
      <c r="Y87" s="153"/>
      <c r="Z87" s="147"/>
      <c r="AA87" s="147"/>
      <c r="AB87" s="147"/>
      <c r="AC87" s="147"/>
      <c r="AD87" s="147"/>
      <c r="AE87" s="147"/>
      <c r="AF87" s="147"/>
      <c r="AG87" s="147" t="s">
        <v>119</v>
      </c>
      <c r="AH87" s="147">
        <v>2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0"/>
      <c r="B88" s="151"/>
      <c r="C88" s="182" t="s">
        <v>123</v>
      </c>
      <c r="D88" s="154"/>
      <c r="E88" s="155"/>
      <c r="F88" s="153"/>
      <c r="G88" s="153"/>
      <c r="H88" s="153"/>
      <c r="I88" s="153"/>
      <c r="J88" s="153"/>
      <c r="K88" s="153"/>
      <c r="L88" s="153"/>
      <c r="M88" s="153"/>
      <c r="N88" s="152"/>
      <c r="O88" s="152"/>
      <c r="P88" s="152"/>
      <c r="Q88" s="152"/>
      <c r="R88" s="153"/>
      <c r="S88" s="153"/>
      <c r="T88" s="153"/>
      <c r="U88" s="153"/>
      <c r="V88" s="153"/>
      <c r="W88" s="153"/>
      <c r="X88" s="153"/>
      <c r="Y88" s="153"/>
      <c r="Z88" s="147"/>
      <c r="AA88" s="147"/>
      <c r="AB88" s="147"/>
      <c r="AC88" s="147"/>
      <c r="AD88" s="147"/>
      <c r="AE88" s="147"/>
      <c r="AF88" s="147"/>
      <c r="AG88" s="147" t="s">
        <v>119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">
      <c r="A89" s="150"/>
      <c r="B89" s="151"/>
      <c r="C89" s="185" t="s">
        <v>199</v>
      </c>
      <c r="D89" s="158"/>
      <c r="E89" s="159">
        <v>10</v>
      </c>
      <c r="F89" s="153"/>
      <c r="G89" s="153"/>
      <c r="H89" s="153"/>
      <c r="I89" s="153"/>
      <c r="J89" s="153"/>
      <c r="K89" s="153"/>
      <c r="L89" s="153"/>
      <c r="M89" s="153"/>
      <c r="N89" s="152"/>
      <c r="O89" s="152"/>
      <c r="P89" s="152"/>
      <c r="Q89" s="152"/>
      <c r="R89" s="153"/>
      <c r="S89" s="153"/>
      <c r="T89" s="153"/>
      <c r="U89" s="153"/>
      <c r="V89" s="153"/>
      <c r="W89" s="153"/>
      <c r="X89" s="153"/>
      <c r="Y89" s="153"/>
      <c r="Z89" s="147"/>
      <c r="AA89" s="147"/>
      <c r="AB89" s="147"/>
      <c r="AC89" s="147"/>
      <c r="AD89" s="147"/>
      <c r="AE89" s="147"/>
      <c r="AF89" s="147"/>
      <c r="AG89" s="147" t="s">
        <v>119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x14ac:dyDescent="0.2">
      <c r="A90" s="162" t="s">
        <v>108</v>
      </c>
      <c r="B90" s="163" t="s">
        <v>77</v>
      </c>
      <c r="C90" s="180" t="s">
        <v>78</v>
      </c>
      <c r="D90" s="164"/>
      <c r="E90" s="165"/>
      <c r="F90" s="166"/>
      <c r="G90" s="167">
        <v>70459.48</v>
      </c>
      <c r="H90" s="161"/>
      <c r="I90" s="161">
        <v>0</v>
      </c>
      <c r="J90" s="161"/>
      <c r="K90" s="161">
        <v>70459.48</v>
      </c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AG90" t="s">
        <v>109</v>
      </c>
    </row>
    <row r="91" spans="1:60" x14ac:dyDescent="0.2">
      <c r="A91" s="174">
        <v>15</v>
      </c>
      <c r="B91" s="175" t="s">
        <v>200</v>
      </c>
      <c r="C91" s="186" t="s">
        <v>201</v>
      </c>
      <c r="D91" s="176" t="s">
        <v>202</v>
      </c>
      <c r="E91" s="177">
        <v>57.611989999999999</v>
      </c>
      <c r="F91" s="178">
        <v>190</v>
      </c>
      <c r="G91" s="179">
        <v>10946.28</v>
      </c>
      <c r="H91" s="153">
        <v>0</v>
      </c>
      <c r="I91" s="153">
        <v>0</v>
      </c>
      <c r="J91" s="153">
        <v>190</v>
      </c>
      <c r="K91" s="153">
        <v>10946.2781</v>
      </c>
      <c r="L91" s="153">
        <v>21</v>
      </c>
      <c r="M91" s="153">
        <v>13244.998800000001</v>
      </c>
      <c r="N91" s="152">
        <v>0</v>
      </c>
      <c r="O91" s="152">
        <v>0</v>
      </c>
      <c r="P91" s="152">
        <v>0</v>
      </c>
      <c r="Q91" s="152">
        <v>0</v>
      </c>
      <c r="R91" s="153"/>
      <c r="S91" s="153" t="s">
        <v>113</v>
      </c>
      <c r="T91" s="153" t="s">
        <v>114</v>
      </c>
      <c r="U91" s="153">
        <v>0.49</v>
      </c>
      <c r="V91" s="153">
        <v>28.229875099999997</v>
      </c>
      <c r="W91" s="153"/>
      <c r="X91" s="153" t="s">
        <v>203</v>
      </c>
      <c r="Y91" s="153" t="s">
        <v>138</v>
      </c>
      <c r="Z91" s="147"/>
      <c r="AA91" s="147"/>
      <c r="AB91" s="147"/>
      <c r="AC91" s="147"/>
      <c r="AD91" s="147"/>
      <c r="AE91" s="147"/>
      <c r="AF91" s="147"/>
      <c r="AG91" s="147" t="s">
        <v>204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x14ac:dyDescent="0.2">
      <c r="A92" s="174">
        <v>16</v>
      </c>
      <c r="B92" s="175" t="s">
        <v>205</v>
      </c>
      <c r="C92" s="186" t="s">
        <v>206</v>
      </c>
      <c r="D92" s="176" t="s">
        <v>202</v>
      </c>
      <c r="E92" s="177">
        <v>172.83596</v>
      </c>
      <c r="F92" s="178">
        <v>21</v>
      </c>
      <c r="G92" s="179">
        <v>3629.56</v>
      </c>
      <c r="H92" s="153">
        <v>0</v>
      </c>
      <c r="I92" s="153">
        <v>0</v>
      </c>
      <c r="J92" s="153">
        <v>21</v>
      </c>
      <c r="K92" s="153">
        <v>3629.5551599999999</v>
      </c>
      <c r="L92" s="153">
        <v>21</v>
      </c>
      <c r="M92" s="153">
        <v>4391.7676000000001</v>
      </c>
      <c r="N92" s="152">
        <v>0</v>
      </c>
      <c r="O92" s="152">
        <v>0</v>
      </c>
      <c r="P92" s="152">
        <v>0</v>
      </c>
      <c r="Q92" s="152">
        <v>0</v>
      </c>
      <c r="R92" s="153"/>
      <c r="S92" s="153" t="s">
        <v>113</v>
      </c>
      <c r="T92" s="153" t="s">
        <v>114</v>
      </c>
      <c r="U92" s="153">
        <v>0</v>
      </c>
      <c r="V92" s="153">
        <v>0</v>
      </c>
      <c r="W92" s="153"/>
      <c r="X92" s="153" t="s">
        <v>203</v>
      </c>
      <c r="Y92" s="153" t="s">
        <v>138</v>
      </c>
      <c r="Z92" s="147"/>
      <c r="AA92" s="147"/>
      <c r="AB92" s="147"/>
      <c r="AC92" s="147"/>
      <c r="AD92" s="147"/>
      <c r="AE92" s="147"/>
      <c r="AF92" s="147"/>
      <c r="AG92" s="147" t="s">
        <v>204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x14ac:dyDescent="0.2">
      <c r="A93" s="174">
        <v>17</v>
      </c>
      <c r="B93" s="175" t="s">
        <v>207</v>
      </c>
      <c r="C93" s="186" t="s">
        <v>208</v>
      </c>
      <c r="D93" s="176" t="s">
        <v>202</v>
      </c>
      <c r="E93" s="177">
        <v>57.611989999999999</v>
      </c>
      <c r="F93" s="178">
        <v>400</v>
      </c>
      <c r="G93" s="179">
        <v>23044.799999999999</v>
      </c>
      <c r="H93" s="153">
        <v>0</v>
      </c>
      <c r="I93" s="153">
        <v>0</v>
      </c>
      <c r="J93" s="153">
        <v>400</v>
      </c>
      <c r="K93" s="153">
        <v>23044.795999999998</v>
      </c>
      <c r="L93" s="153">
        <v>21</v>
      </c>
      <c r="M93" s="153">
        <v>27884.207999999999</v>
      </c>
      <c r="N93" s="152">
        <v>0</v>
      </c>
      <c r="O93" s="152">
        <v>0</v>
      </c>
      <c r="P93" s="152">
        <v>0</v>
      </c>
      <c r="Q93" s="152">
        <v>0</v>
      </c>
      <c r="R93" s="153"/>
      <c r="S93" s="153" t="s">
        <v>113</v>
      </c>
      <c r="T93" s="153" t="s">
        <v>114</v>
      </c>
      <c r="U93" s="153">
        <v>0</v>
      </c>
      <c r="V93" s="153">
        <v>0</v>
      </c>
      <c r="W93" s="153"/>
      <c r="X93" s="153" t="s">
        <v>203</v>
      </c>
      <c r="Y93" s="153" t="s">
        <v>138</v>
      </c>
      <c r="Z93" s="147"/>
      <c r="AA93" s="147"/>
      <c r="AB93" s="147"/>
      <c r="AC93" s="147"/>
      <c r="AD93" s="147"/>
      <c r="AE93" s="147"/>
      <c r="AF93" s="147"/>
      <c r="AG93" s="147" t="s">
        <v>204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x14ac:dyDescent="0.2">
      <c r="A94" s="174">
        <v>18</v>
      </c>
      <c r="B94" s="175" t="s">
        <v>209</v>
      </c>
      <c r="C94" s="186" t="s">
        <v>210</v>
      </c>
      <c r="D94" s="176" t="s">
        <v>202</v>
      </c>
      <c r="E94" s="177">
        <v>57.611989999999999</v>
      </c>
      <c r="F94" s="178">
        <v>240</v>
      </c>
      <c r="G94" s="179">
        <v>13826.88</v>
      </c>
      <c r="H94" s="153">
        <v>0</v>
      </c>
      <c r="I94" s="153">
        <v>0</v>
      </c>
      <c r="J94" s="153">
        <v>240</v>
      </c>
      <c r="K94" s="153">
        <v>13826.8776</v>
      </c>
      <c r="L94" s="153">
        <v>21</v>
      </c>
      <c r="M94" s="153">
        <v>16730.524799999999</v>
      </c>
      <c r="N94" s="152">
        <v>0</v>
      </c>
      <c r="O94" s="152">
        <v>0</v>
      </c>
      <c r="P94" s="152">
        <v>0</v>
      </c>
      <c r="Q94" s="152">
        <v>0</v>
      </c>
      <c r="R94" s="153"/>
      <c r="S94" s="153" t="s">
        <v>113</v>
      </c>
      <c r="T94" s="153" t="s">
        <v>114</v>
      </c>
      <c r="U94" s="153">
        <v>0.83199999999999996</v>
      </c>
      <c r="V94" s="153">
        <v>47.933175679999998</v>
      </c>
      <c r="W94" s="153"/>
      <c r="X94" s="153" t="s">
        <v>203</v>
      </c>
      <c r="Y94" s="153" t="s">
        <v>138</v>
      </c>
      <c r="Z94" s="147"/>
      <c r="AA94" s="147"/>
      <c r="AB94" s="147"/>
      <c r="AC94" s="147"/>
      <c r="AD94" s="147"/>
      <c r="AE94" s="147"/>
      <c r="AF94" s="147"/>
      <c r="AG94" s="147" t="s">
        <v>204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x14ac:dyDescent="0.2">
      <c r="A95" s="168">
        <v>19</v>
      </c>
      <c r="B95" s="169" t="s">
        <v>211</v>
      </c>
      <c r="C95" s="181" t="s">
        <v>212</v>
      </c>
      <c r="D95" s="170" t="s">
        <v>202</v>
      </c>
      <c r="E95" s="171">
        <v>172.83596</v>
      </c>
      <c r="F95" s="172">
        <v>110</v>
      </c>
      <c r="G95" s="173">
        <v>19011.96</v>
      </c>
      <c r="H95" s="153">
        <v>0</v>
      </c>
      <c r="I95" s="153">
        <v>0</v>
      </c>
      <c r="J95" s="153">
        <v>110</v>
      </c>
      <c r="K95" s="153">
        <v>19011.955600000001</v>
      </c>
      <c r="L95" s="153">
        <v>21</v>
      </c>
      <c r="M95" s="153">
        <v>23004.471599999997</v>
      </c>
      <c r="N95" s="152">
        <v>0</v>
      </c>
      <c r="O95" s="152">
        <v>0</v>
      </c>
      <c r="P95" s="152">
        <v>0</v>
      </c>
      <c r="Q95" s="152">
        <v>0</v>
      </c>
      <c r="R95" s="153"/>
      <c r="S95" s="153" t="s">
        <v>113</v>
      </c>
      <c r="T95" s="153" t="s">
        <v>114</v>
      </c>
      <c r="U95" s="153">
        <v>0.36</v>
      </c>
      <c r="V95" s="153">
        <v>62.2209456</v>
      </c>
      <c r="W95" s="153"/>
      <c r="X95" s="153" t="s">
        <v>203</v>
      </c>
      <c r="Y95" s="153" t="s">
        <v>138</v>
      </c>
      <c r="Z95" s="147"/>
      <c r="AA95" s="147"/>
      <c r="AB95" s="147"/>
      <c r="AC95" s="147"/>
      <c r="AD95" s="147"/>
      <c r="AE95" s="147"/>
      <c r="AF95" s="147"/>
      <c r="AG95" s="147" t="s">
        <v>204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x14ac:dyDescent="0.2">
      <c r="A96" s="3"/>
      <c r="B96" s="4"/>
      <c r="C96" s="187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E96">
        <v>15</v>
      </c>
      <c r="AF96">
        <v>21</v>
      </c>
      <c r="AG96" t="s">
        <v>94</v>
      </c>
    </row>
    <row r="97" spans="3:33" x14ac:dyDescent="0.2">
      <c r="C97" s="188"/>
      <c r="D97" s="10"/>
      <c r="AG97" t="s">
        <v>213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82</v>
      </c>
    </row>
    <row r="2" spans="1:60" ht="24.95" customHeight="1" x14ac:dyDescent="0.2">
      <c r="A2" s="139" t="s">
        <v>8</v>
      </c>
      <c r="B2" s="49" t="s">
        <v>44</v>
      </c>
      <c r="C2" s="248" t="s">
        <v>45</v>
      </c>
      <c r="D2" s="249"/>
      <c r="E2" s="249"/>
      <c r="F2" s="249"/>
      <c r="G2" s="250"/>
      <c r="AG2" t="s">
        <v>83</v>
      </c>
    </row>
    <row r="3" spans="1:60" ht="24.95" customHeight="1" x14ac:dyDescent="0.2">
      <c r="A3" s="139" t="s">
        <v>9</v>
      </c>
      <c r="B3" s="49" t="s">
        <v>59</v>
      </c>
      <c r="C3" s="248" t="s">
        <v>60</v>
      </c>
      <c r="D3" s="249"/>
      <c r="E3" s="249"/>
      <c r="F3" s="249"/>
      <c r="G3" s="250"/>
      <c r="AC3" s="120" t="s">
        <v>83</v>
      </c>
      <c r="AG3" t="s">
        <v>84</v>
      </c>
    </row>
    <row r="4" spans="1:60" ht="24.95" customHeight="1" x14ac:dyDescent="0.2">
      <c r="A4" s="140" t="s">
        <v>10</v>
      </c>
      <c r="B4" s="141" t="s">
        <v>63</v>
      </c>
      <c r="C4" s="251" t="s">
        <v>64</v>
      </c>
      <c r="D4" s="252"/>
      <c r="E4" s="252"/>
      <c r="F4" s="252"/>
      <c r="G4" s="253"/>
      <c r="AG4" t="s">
        <v>85</v>
      </c>
    </row>
    <row r="5" spans="1:60" x14ac:dyDescent="0.2">
      <c r="D5" s="10"/>
    </row>
    <row r="6" spans="1:60" ht="38.25" x14ac:dyDescent="0.2">
      <c r="A6" s="143" t="s">
        <v>86</v>
      </c>
      <c r="B6" s="145" t="s">
        <v>87</v>
      </c>
      <c r="C6" s="145" t="s">
        <v>88</v>
      </c>
      <c r="D6" s="144" t="s">
        <v>89</v>
      </c>
      <c r="E6" s="143" t="s">
        <v>90</v>
      </c>
      <c r="F6" s="142" t="s">
        <v>91</v>
      </c>
      <c r="G6" s="143" t="s">
        <v>31</v>
      </c>
      <c r="H6" s="146" t="s">
        <v>32</v>
      </c>
      <c r="I6" s="146" t="s">
        <v>92</v>
      </c>
      <c r="J6" s="146" t="s">
        <v>33</v>
      </c>
      <c r="K6" s="146" t="s">
        <v>93</v>
      </c>
      <c r="L6" s="146" t="s">
        <v>94</v>
      </c>
      <c r="M6" s="146" t="s">
        <v>95</v>
      </c>
      <c r="N6" s="146" t="s">
        <v>96</v>
      </c>
      <c r="O6" s="146" t="s">
        <v>97</v>
      </c>
      <c r="P6" s="146" t="s">
        <v>98</v>
      </c>
      <c r="Q6" s="146" t="s">
        <v>99</v>
      </c>
      <c r="R6" s="146" t="s">
        <v>100</v>
      </c>
      <c r="S6" s="146" t="s">
        <v>101</v>
      </c>
      <c r="T6" s="146" t="s">
        <v>102</v>
      </c>
      <c r="U6" s="146" t="s">
        <v>103</v>
      </c>
      <c r="V6" s="146" t="s">
        <v>104</v>
      </c>
      <c r="W6" s="146" t="s">
        <v>105</v>
      </c>
      <c r="X6" s="146" t="s">
        <v>106</v>
      </c>
      <c r="Y6" s="146" t="s">
        <v>107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2" t="s">
        <v>108</v>
      </c>
      <c r="B8" s="163" t="s">
        <v>69</v>
      </c>
      <c r="C8" s="180" t="s">
        <v>70</v>
      </c>
      <c r="D8" s="164"/>
      <c r="E8" s="165"/>
      <c r="F8" s="166"/>
      <c r="G8" s="167">
        <v>62183.8</v>
      </c>
      <c r="H8" s="161"/>
      <c r="I8" s="161">
        <v>35037.71</v>
      </c>
      <c r="J8" s="161"/>
      <c r="K8" s="161">
        <v>27146.09</v>
      </c>
      <c r="L8" s="161"/>
      <c r="M8" s="161"/>
      <c r="N8" s="160"/>
      <c r="O8" s="160"/>
      <c r="P8" s="160"/>
      <c r="Q8" s="160"/>
      <c r="R8" s="161"/>
      <c r="S8" s="161"/>
      <c r="T8" s="161"/>
      <c r="U8" s="161"/>
      <c r="V8" s="161"/>
      <c r="W8" s="161"/>
      <c r="X8" s="161"/>
      <c r="Y8" s="161"/>
      <c r="AG8" t="s">
        <v>109</v>
      </c>
    </row>
    <row r="9" spans="1:60" ht="22.5" x14ac:dyDescent="0.2">
      <c r="A9" s="168">
        <v>1</v>
      </c>
      <c r="B9" s="169" t="s">
        <v>214</v>
      </c>
      <c r="C9" s="181" t="s">
        <v>215</v>
      </c>
      <c r="D9" s="170" t="s">
        <v>137</v>
      </c>
      <c r="E9" s="171">
        <v>0.36899999999999999</v>
      </c>
      <c r="F9" s="172">
        <v>8630</v>
      </c>
      <c r="G9" s="173">
        <v>3184.47</v>
      </c>
      <c r="H9" s="153">
        <v>6299.58</v>
      </c>
      <c r="I9" s="153">
        <v>2324.54502</v>
      </c>
      <c r="J9" s="153">
        <v>2330.42</v>
      </c>
      <c r="K9" s="153">
        <v>859.92498000000001</v>
      </c>
      <c r="L9" s="153">
        <v>21</v>
      </c>
      <c r="M9" s="153">
        <v>3853.2086999999997</v>
      </c>
      <c r="N9" s="152">
        <v>1.62836</v>
      </c>
      <c r="O9" s="152">
        <v>0.60086483999999996</v>
      </c>
      <c r="P9" s="152">
        <v>0</v>
      </c>
      <c r="Q9" s="152">
        <v>0</v>
      </c>
      <c r="R9" s="153"/>
      <c r="S9" s="153" t="s">
        <v>113</v>
      </c>
      <c r="T9" s="153" t="s">
        <v>113</v>
      </c>
      <c r="U9" s="153">
        <v>4.8899999999999997</v>
      </c>
      <c r="V9" s="153">
        <v>1.8044099999999998</v>
      </c>
      <c r="W9" s="153"/>
      <c r="X9" s="153" t="s">
        <v>115</v>
      </c>
      <c r="Y9" s="153" t="s">
        <v>116</v>
      </c>
      <c r="Z9" s="147"/>
      <c r="AA9" s="147"/>
      <c r="AB9" s="147"/>
      <c r="AC9" s="147"/>
      <c r="AD9" s="147"/>
      <c r="AE9" s="147"/>
      <c r="AF9" s="147"/>
      <c r="AG9" s="147" t="s">
        <v>117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1" x14ac:dyDescent="0.2">
      <c r="A10" s="150"/>
      <c r="B10" s="151"/>
      <c r="C10" s="185" t="s">
        <v>216</v>
      </c>
      <c r="D10" s="158"/>
      <c r="E10" s="159">
        <v>0.36899999999999999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7"/>
      <c r="AA10" s="147"/>
      <c r="AB10" s="147"/>
      <c r="AC10" s="147"/>
      <c r="AD10" s="147"/>
      <c r="AE10" s="147"/>
      <c r="AF10" s="147"/>
      <c r="AG10" s="147" t="s">
        <v>119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">
      <c r="A11" s="168">
        <v>2</v>
      </c>
      <c r="B11" s="169" t="s">
        <v>217</v>
      </c>
      <c r="C11" s="181" t="s">
        <v>218</v>
      </c>
      <c r="D11" s="170" t="s">
        <v>137</v>
      </c>
      <c r="E11" s="171">
        <v>1.2569999999999999</v>
      </c>
      <c r="F11" s="172">
        <v>8730</v>
      </c>
      <c r="G11" s="173">
        <v>10973.61</v>
      </c>
      <c r="H11" s="153">
        <v>5660.58</v>
      </c>
      <c r="I11" s="153">
        <v>7115.3490599999996</v>
      </c>
      <c r="J11" s="153">
        <v>3069.42</v>
      </c>
      <c r="K11" s="153">
        <v>3858.2609399999997</v>
      </c>
      <c r="L11" s="153">
        <v>21</v>
      </c>
      <c r="M11" s="153">
        <v>13278.0681</v>
      </c>
      <c r="N11" s="152">
        <v>0.58179999999999998</v>
      </c>
      <c r="O11" s="152">
        <v>0.73132259999999993</v>
      </c>
      <c r="P11" s="152">
        <v>0</v>
      </c>
      <c r="Q11" s="152">
        <v>0</v>
      </c>
      <c r="R11" s="153"/>
      <c r="S11" s="153" t="s">
        <v>113</v>
      </c>
      <c r="T11" s="153" t="s">
        <v>113</v>
      </c>
      <c r="U11" s="153">
        <v>6.4406800000000004</v>
      </c>
      <c r="V11" s="153">
        <v>8.0959347600000005</v>
      </c>
      <c r="W11" s="153"/>
      <c r="X11" s="153" t="s">
        <v>115</v>
      </c>
      <c r="Y11" s="153" t="s">
        <v>116</v>
      </c>
      <c r="Z11" s="147"/>
      <c r="AA11" s="147"/>
      <c r="AB11" s="147"/>
      <c r="AC11" s="147"/>
      <c r="AD11" s="147"/>
      <c r="AE11" s="147"/>
      <c r="AF11" s="147"/>
      <c r="AG11" s="147" t="s">
        <v>117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0"/>
      <c r="B12" s="151"/>
      <c r="C12" s="185" t="s">
        <v>219</v>
      </c>
      <c r="D12" s="158"/>
      <c r="E12" s="159">
        <v>1.2569999999999999</v>
      </c>
      <c r="F12" s="153"/>
      <c r="G12" s="153"/>
      <c r="H12" s="153"/>
      <c r="I12" s="153"/>
      <c r="J12" s="153"/>
      <c r="K12" s="153"/>
      <c r="L12" s="153"/>
      <c r="M12" s="153"/>
      <c r="N12" s="152"/>
      <c r="O12" s="152"/>
      <c r="P12" s="152"/>
      <c r="Q12" s="152"/>
      <c r="R12" s="153"/>
      <c r="S12" s="153"/>
      <c r="T12" s="153"/>
      <c r="U12" s="153"/>
      <c r="V12" s="153"/>
      <c r="W12" s="153"/>
      <c r="X12" s="153"/>
      <c r="Y12" s="153"/>
      <c r="Z12" s="147"/>
      <c r="AA12" s="147"/>
      <c r="AB12" s="147"/>
      <c r="AC12" s="147"/>
      <c r="AD12" s="147"/>
      <c r="AE12" s="147"/>
      <c r="AF12" s="147"/>
      <c r="AG12" s="147" t="s">
        <v>119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68">
        <v>3</v>
      </c>
      <c r="B13" s="169" t="s">
        <v>220</v>
      </c>
      <c r="C13" s="181" t="s">
        <v>221</v>
      </c>
      <c r="D13" s="170" t="s">
        <v>222</v>
      </c>
      <c r="E13" s="171">
        <v>1</v>
      </c>
      <c r="F13" s="172">
        <v>858</v>
      </c>
      <c r="G13" s="173">
        <v>858</v>
      </c>
      <c r="H13" s="153">
        <v>683.64</v>
      </c>
      <c r="I13" s="153">
        <v>683.64</v>
      </c>
      <c r="J13" s="153">
        <v>174.36</v>
      </c>
      <c r="K13" s="153">
        <v>174.36</v>
      </c>
      <c r="L13" s="153">
        <v>21</v>
      </c>
      <c r="M13" s="153">
        <v>1038.18</v>
      </c>
      <c r="N13" s="152">
        <v>3.4930000000000003E-2</v>
      </c>
      <c r="O13" s="152">
        <v>3.4930000000000003E-2</v>
      </c>
      <c r="P13" s="152">
        <v>0</v>
      </c>
      <c r="Q13" s="152">
        <v>0</v>
      </c>
      <c r="R13" s="153"/>
      <c r="S13" s="153" t="s">
        <v>113</v>
      </c>
      <c r="T13" s="153" t="s">
        <v>113</v>
      </c>
      <c r="U13" s="153">
        <v>0.33750000000000002</v>
      </c>
      <c r="V13" s="153">
        <v>0.33750000000000002</v>
      </c>
      <c r="W13" s="153"/>
      <c r="X13" s="153" t="s">
        <v>115</v>
      </c>
      <c r="Y13" s="153" t="s">
        <v>116</v>
      </c>
      <c r="Z13" s="147"/>
      <c r="AA13" s="147"/>
      <c r="AB13" s="147"/>
      <c r="AC13" s="147"/>
      <c r="AD13" s="147"/>
      <c r="AE13" s="147"/>
      <c r="AF13" s="147"/>
      <c r="AG13" s="147" t="s">
        <v>117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0"/>
      <c r="B14" s="151"/>
      <c r="C14" s="185" t="s">
        <v>223</v>
      </c>
      <c r="D14" s="158"/>
      <c r="E14" s="159">
        <v>1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x14ac:dyDescent="0.2">
      <c r="A15" s="168">
        <v>4</v>
      </c>
      <c r="B15" s="169" t="s">
        <v>224</v>
      </c>
      <c r="C15" s="181" t="s">
        <v>225</v>
      </c>
      <c r="D15" s="170" t="s">
        <v>222</v>
      </c>
      <c r="E15" s="171">
        <v>4</v>
      </c>
      <c r="F15" s="172">
        <v>984</v>
      </c>
      <c r="G15" s="173">
        <v>3936</v>
      </c>
      <c r="H15" s="153">
        <v>850.58</v>
      </c>
      <c r="I15" s="153">
        <v>3402.32</v>
      </c>
      <c r="J15" s="153">
        <v>133.41999999999999</v>
      </c>
      <c r="K15" s="153">
        <v>533.67999999999995</v>
      </c>
      <c r="L15" s="153">
        <v>21</v>
      </c>
      <c r="M15" s="153">
        <v>4762.5600000000004</v>
      </c>
      <c r="N15" s="152">
        <v>5.4219999999999997E-2</v>
      </c>
      <c r="O15" s="152">
        <v>0.21687999999999999</v>
      </c>
      <c r="P15" s="152">
        <v>0</v>
      </c>
      <c r="Q15" s="152">
        <v>0</v>
      </c>
      <c r="R15" s="153"/>
      <c r="S15" s="153" t="s">
        <v>113</v>
      </c>
      <c r="T15" s="153" t="s">
        <v>113</v>
      </c>
      <c r="U15" s="153">
        <v>0.26</v>
      </c>
      <c r="V15" s="153">
        <v>1.04</v>
      </c>
      <c r="W15" s="153"/>
      <c r="X15" s="153" t="s">
        <v>115</v>
      </c>
      <c r="Y15" s="153" t="s">
        <v>116</v>
      </c>
      <c r="Z15" s="147"/>
      <c r="AA15" s="147"/>
      <c r="AB15" s="147"/>
      <c r="AC15" s="147"/>
      <c r="AD15" s="147"/>
      <c r="AE15" s="147"/>
      <c r="AF15" s="147"/>
      <c r="AG15" s="147" t="s">
        <v>117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0"/>
      <c r="B16" s="151"/>
      <c r="C16" s="185" t="s">
        <v>226</v>
      </c>
      <c r="D16" s="158"/>
      <c r="E16" s="159">
        <v>4</v>
      </c>
      <c r="F16" s="153"/>
      <c r="G16" s="153"/>
      <c r="H16" s="153"/>
      <c r="I16" s="153"/>
      <c r="J16" s="153"/>
      <c r="K16" s="153"/>
      <c r="L16" s="153"/>
      <c r="M16" s="153"/>
      <c r="N16" s="152"/>
      <c r="O16" s="152"/>
      <c r="P16" s="152"/>
      <c r="Q16" s="152"/>
      <c r="R16" s="153"/>
      <c r="S16" s="153"/>
      <c r="T16" s="153"/>
      <c r="U16" s="153"/>
      <c r="V16" s="153"/>
      <c r="W16" s="153"/>
      <c r="X16" s="153"/>
      <c r="Y16" s="153"/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x14ac:dyDescent="0.2">
      <c r="A17" s="168">
        <v>5</v>
      </c>
      <c r="B17" s="169" t="s">
        <v>227</v>
      </c>
      <c r="C17" s="181" t="s">
        <v>228</v>
      </c>
      <c r="D17" s="170" t="s">
        <v>112</v>
      </c>
      <c r="E17" s="171">
        <v>7.11</v>
      </c>
      <c r="F17" s="172">
        <v>1469</v>
      </c>
      <c r="G17" s="173">
        <v>10444.59</v>
      </c>
      <c r="H17" s="153">
        <v>945.03</v>
      </c>
      <c r="I17" s="153">
        <v>6719.1633000000002</v>
      </c>
      <c r="J17" s="153">
        <v>523.97</v>
      </c>
      <c r="K17" s="153">
        <v>3725.4267000000004</v>
      </c>
      <c r="L17" s="153">
        <v>21</v>
      </c>
      <c r="M17" s="153">
        <v>12637.9539</v>
      </c>
      <c r="N17" s="152">
        <v>0.23976</v>
      </c>
      <c r="O17" s="152">
        <v>1.7046936000000001</v>
      </c>
      <c r="P17" s="152">
        <v>0</v>
      </c>
      <c r="Q17" s="152">
        <v>0</v>
      </c>
      <c r="R17" s="153"/>
      <c r="S17" s="153" t="s">
        <v>113</v>
      </c>
      <c r="T17" s="153" t="s">
        <v>113</v>
      </c>
      <c r="U17" s="153">
        <v>1.0329999999999999</v>
      </c>
      <c r="V17" s="153">
        <v>7.3446299999999995</v>
      </c>
      <c r="W17" s="153"/>
      <c r="X17" s="153" t="s">
        <v>115</v>
      </c>
      <c r="Y17" s="153" t="s">
        <v>116</v>
      </c>
      <c r="Z17" s="147"/>
      <c r="AA17" s="147"/>
      <c r="AB17" s="147"/>
      <c r="AC17" s="147"/>
      <c r="AD17" s="147"/>
      <c r="AE17" s="147"/>
      <c r="AF17" s="147"/>
      <c r="AG17" s="147" t="s">
        <v>117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50"/>
      <c r="B18" s="151"/>
      <c r="C18" s="185" t="s">
        <v>229</v>
      </c>
      <c r="D18" s="158"/>
      <c r="E18" s="159">
        <v>3.6</v>
      </c>
      <c r="F18" s="153"/>
      <c r="G18" s="153"/>
      <c r="H18" s="153"/>
      <c r="I18" s="153"/>
      <c r="J18" s="153"/>
      <c r="K18" s="153"/>
      <c r="L18" s="153"/>
      <c r="M18" s="153"/>
      <c r="N18" s="152"/>
      <c r="O18" s="152"/>
      <c r="P18" s="152"/>
      <c r="Q18" s="152"/>
      <c r="R18" s="153"/>
      <c r="S18" s="153"/>
      <c r="T18" s="153"/>
      <c r="U18" s="153"/>
      <c r="V18" s="153"/>
      <c r="W18" s="153"/>
      <c r="X18" s="153"/>
      <c r="Y18" s="153"/>
      <c r="Z18" s="147"/>
      <c r="AA18" s="147"/>
      <c r="AB18" s="147"/>
      <c r="AC18" s="147"/>
      <c r="AD18" s="147"/>
      <c r="AE18" s="147"/>
      <c r="AF18" s="147"/>
      <c r="AG18" s="147" t="s">
        <v>119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2" x14ac:dyDescent="0.2">
      <c r="A19" s="150"/>
      <c r="B19" s="151"/>
      <c r="C19" s="185" t="s">
        <v>230</v>
      </c>
      <c r="D19" s="158"/>
      <c r="E19" s="159">
        <v>3.51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168">
        <v>6</v>
      </c>
      <c r="B20" s="169" t="s">
        <v>231</v>
      </c>
      <c r="C20" s="181" t="s">
        <v>232</v>
      </c>
      <c r="D20" s="170" t="s">
        <v>137</v>
      </c>
      <c r="E20" s="171">
        <v>1.57125</v>
      </c>
      <c r="F20" s="172">
        <v>8100</v>
      </c>
      <c r="G20" s="173">
        <v>12727.13</v>
      </c>
      <c r="H20" s="153">
        <v>6431.58</v>
      </c>
      <c r="I20" s="153">
        <v>10105.620075000001</v>
      </c>
      <c r="J20" s="153">
        <v>1668.42</v>
      </c>
      <c r="K20" s="153">
        <v>2621.5049250000002</v>
      </c>
      <c r="L20" s="153">
        <v>21</v>
      </c>
      <c r="M20" s="153">
        <v>15399.827299999999</v>
      </c>
      <c r="N20" s="152">
        <v>0.76605000000000001</v>
      </c>
      <c r="O20" s="152">
        <v>1.2036560625000001</v>
      </c>
      <c r="P20" s="152">
        <v>0</v>
      </c>
      <c r="Q20" s="152">
        <v>0</v>
      </c>
      <c r="R20" s="153"/>
      <c r="S20" s="153" t="s">
        <v>113</v>
      </c>
      <c r="T20" s="153" t="s">
        <v>113</v>
      </c>
      <c r="U20" s="153">
        <v>3.3231899999999999</v>
      </c>
      <c r="V20" s="153">
        <v>5.2215622875000003</v>
      </c>
      <c r="W20" s="153"/>
      <c r="X20" s="153" t="s">
        <v>115</v>
      </c>
      <c r="Y20" s="153" t="s">
        <v>116</v>
      </c>
      <c r="Z20" s="147"/>
      <c r="AA20" s="147"/>
      <c r="AB20" s="147"/>
      <c r="AC20" s="147"/>
      <c r="AD20" s="147"/>
      <c r="AE20" s="147"/>
      <c r="AF20" s="147"/>
      <c r="AG20" s="147" t="s">
        <v>117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50"/>
      <c r="B21" s="151"/>
      <c r="C21" s="185" t="s">
        <v>233</v>
      </c>
      <c r="D21" s="158"/>
      <c r="E21" s="159">
        <v>1.57125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7"/>
      <c r="AA21" s="147"/>
      <c r="AB21" s="147"/>
      <c r="AC21" s="147"/>
      <c r="AD21" s="147"/>
      <c r="AE21" s="147"/>
      <c r="AF21" s="147"/>
      <c r="AG21" s="147" t="s">
        <v>119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x14ac:dyDescent="0.2">
      <c r="A22" s="168">
        <v>7</v>
      </c>
      <c r="B22" s="169" t="s">
        <v>234</v>
      </c>
      <c r="C22" s="181" t="s">
        <v>235</v>
      </c>
      <c r="D22" s="170" t="s">
        <v>222</v>
      </c>
      <c r="E22" s="171">
        <v>17</v>
      </c>
      <c r="F22" s="172">
        <v>1180</v>
      </c>
      <c r="G22" s="173">
        <v>20060</v>
      </c>
      <c r="H22" s="153">
        <v>275.70999999999998</v>
      </c>
      <c r="I22" s="153">
        <v>4687.07</v>
      </c>
      <c r="J22" s="153">
        <v>904.29</v>
      </c>
      <c r="K22" s="153">
        <v>15372.93</v>
      </c>
      <c r="L22" s="153">
        <v>21</v>
      </c>
      <c r="M22" s="153">
        <v>24272.6</v>
      </c>
      <c r="N22" s="152">
        <v>0.10218000000000001</v>
      </c>
      <c r="O22" s="152">
        <v>1.73706</v>
      </c>
      <c r="P22" s="152">
        <v>6.4000000000000001E-2</v>
      </c>
      <c r="Q22" s="152">
        <v>1.0880000000000001</v>
      </c>
      <c r="R22" s="153"/>
      <c r="S22" s="153" t="s">
        <v>113</v>
      </c>
      <c r="T22" s="153" t="s">
        <v>114</v>
      </c>
      <c r="U22" s="153">
        <v>2.83935</v>
      </c>
      <c r="V22" s="153">
        <v>48.268950000000004</v>
      </c>
      <c r="W22" s="153"/>
      <c r="X22" s="153" t="s">
        <v>236</v>
      </c>
      <c r="Y22" s="153" t="s">
        <v>116</v>
      </c>
      <c r="Z22" s="147"/>
      <c r="AA22" s="147"/>
      <c r="AB22" s="147"/>
      <c r="AC22" s="147"/>
      <c r="AD22" s="147"/>
      <c r="AE22" s="147"/>
      <c r="AF22" s="147"/>
      <c r="AG22" s="147" t="s">
        <v>237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0"/>
      <c r="B23" s="151"/>
      <c r="C23" s="182" t="s">
        <v>118</v>
      </c>
      <c r="D23" s="154"/>
      <c r="E23" s="155"/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7"/>
      <c r="AA23" s="147"/>
      <c r="AB23" s="147"/>
      <c r="AC23" s="147"/>
      <c r="AD23" s="147"/>
      <c r="AE23" s="147"/>
      <c r="AF23" s="147"/>
      <c r="AG23" s="147" t="s">
        <v>119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0"/>
      <c r="B24" s="151"/>
      <c r="C24" s="183" t="s">
        <v>238</v>
      </c>
      <c r="D24" s="154"/>
      <c r="E24" s="155">
        <v>13</v>
      </c>
      <c r="F24" s="153"/>
      <c r="G24" s="153"/>
      <c r="H24" s="153"/>
      <c r="I24" s="153"/>
      <c r="J24" s="153"/>
      <c r="K24" s="153"/>
      <c r="L24" s="153"/>
      <c r="M24" s="153"/>
      <c r="N24" s="152"/>
      <c r="O24" s="152"/>
      <c r="P24" s="152"/>
      <c r="Q24" s="152"/>
      <c r="R24" s="153"/>
      <c r="S24" s="153"/>
      <c r="T24" s="153"/>
      <c r="U24" s="153"/>
      <c r="V24" s="153"/>
      <c r="W24" s="153"/>
      <c r="X24" s="153"/>
      <c r="Y24" s="153"/>
      <c r="Z24" s="147"/>
      <c r="AA24" s="147"/>
      <c r="AB24" s="147"/>
      <c r="AC24" s="147"/>
      <c r="AD24" s="147"/>
      <c r="AE24" s="147"/>
      <c r="AF24" s="147"/>
      <c r="AG24" s="147" t="s">
        <v>119</v>
      </c>
      <c r="AH24" s="147">
        <v>2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0"/>
      <c r="B25" s="151"/>
      <c r="C25" s="183" t="s">
        <v>239</v>
      </c>
      <c r="D25" s="154"/>
      <c r="E25" s="155">
        <v>3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>
        <v>2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0"/>
      <c r="B26" s="151"/>
      <c r="C26" s="182" t="s">
        <v>123</v>
      </c>
      <c r="D26" s="154"/>
      <c r="E26" s="155"/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7"/>
      <c r="AA26" s="147"/>
      <c r="AB26" s="147"/>
      <c r="AC26" s="147"/>
      <c r="AD26" s="147"/>
      <c r="AE26" s="147"/>
      <c r="AF26" s="147"/>
      <c r="AG26" s="147" t="s">
        <v>119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0"/>
      <c r="B27" s="151"/>
      <c r="C27" s="184" t="s">
        <v>124</v>
      </c>
      <c r="D27" s="156"/>
      <c r="E27" s="157"/>
      <c r="F27" s="153"/>
      <c r="G27" s="153"/>
      <c r="H27" s="153"/>
      <c r="I27" s="153"/>
      <c r="J27" s="153"/>
      <c r="K27" s="153"/>
      <c r="L27" s="153"/>
      <c r="M27" s="153"/>
      <c r="N27" s="152"/>
      <c r="O27" s="152"/>
      <c r="P27" s="152"/>
      <c r="Q27" s="152"/>
      <c r="R27" s="153"/>
      <c r="S27" s="153"/>
      <c r="T27" s="153"/>
      <c r="U27" s="153"/>
      <c r="V27" s="153"/>
      <c r="W27" s="153"/>
      <c r="X27" s="153"/>
      <c r="Y27" s="153"/>
      <c r="Z27" s="147"/>
      <c r="AA27" s="147"/>
      <c r="AB27" s="147"/>
      <c r="AC27" s="147"/>
      <c r="AD27" s="147"/>
      <c r="AE27" s="147"/>
      <c r="AF27" s="147"/>
      <c r="AG27" s="147" t="s">
        <v>119</v>
      </c>
      <c r="AH27" s="147">
        <v>1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0"/>
      <c r="B28" s="151"/>
      <c r="C28" s="185" t="s">
        <v>240</v>
      </c>
      <c r="D28" s="158"/>
      <c r="E28" s="159">
        <v>-16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7"/>
      <c r="AA28" s="147"/>
      <c r="AB28" s="147"/>
      <c r="AC28" s="147"/>
      <c r="AD28" s="147"/>
      <c r="AE28" s="147"/>
      <c r="AF28" s="147"/>
      <c r="AG28" s="147" t="s">
        <v>119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0"/>
      <c r="B29" s="151"/>
      <c r="C29" s="185" t="s">
        <v>126</v>
      </c>
      <c r="D29" s="158"/>
      <c r="E29" s="159"/>
      <c r="F29" s="153"/>
      <c r="G29" s="153"/>
      <c r="H29" s="153"/>
      <c r="I29" s="153"/>
      <c r="J29" s="153"/>
      <c r="K29" s="153"/>
      <c r="L29" s="153"/>
      <c r="M29" s="153"/>
      <c r="N29" s="152"/>
      <c r="O29" s="152"/>
      <c r="P29" s="152"/>
      <c r="Q29" s="152"/>
      <c r="R29" s="153"/>
      <c r="S29" s="153"/>
      <c r="T29" s="153"/>
      <c r="U29" s="153"/>
      <c r="V29" s="153"/>
      <c r="W29" s="153"/>
      <c r="X29" s="153"/>
      <c r="Y29" s="153"/>
      <c r="Z29" s="147"/>
      <c r="AA29" s="147"/>
      <c r="AB29" s="147"/>
      <c r="AC29" s="147"/>
      <c r="AD29" s="147"/>
      <c r="AE29" s="147"/>
      <c r="AF29" s="147"/>
      <c r="AG29" s="147" t="s">
        <v>119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0"/>
      <c r="B30" s="151"/>
      <c r="C30" s="185" t="s">
        <v>241</v>
      </c>
      <c r="D30" s="158"/>
      <c r="E30" s="159">
        <v>10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7"/>
      <c r="AA30" s="147"/>
      <c r="AB30" s="147"/>
      <c r="AC30" s="147"/>
      <c r="AD30" s="147"/>
      <c r="AE30" s="147"/>
      <c r="AF30" s="147"/>
      <c r="AG30" s="147" t="s">
        <v>119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0"/>
      <c r="B31" s="151"/>
      <c r="C31" s="185" t="s">
        <v>242</v>
      </c>
      <c r="D31" s="158"/>
      <c r="E31" s="159">
        <v>14</v>
      </c>
      <c r="F31" s="153"/>
      <c r="G31" s="153"/>
      <c r="H31" s="153"/>
      <c r="I31" s="153"/>
      <c r="J31" s="153"/>
      <c r="K31" s="153"/>
      <c r="L31" s="153"/>
      <c r="M31" s="153"/>
      <c r="N31" s="152"/>
      <c r="O31" s="152"/>
      <c r="P31" s="152"/>
      <c r="Q31" s="152"/>
      <c r="R31" s="153"/>
      <c r="S31" s="153"/>
      <c r="T31" s="153"/>
      <c r="U31" s="153"/>
      <c r="V31" s="153"/>
      <c r="W31" s="153"/>
      <c r="X31" s="153"/>
      <c r="Y31" s="153"/>
      <c r="Z31" s="147"/>
      <c r="AA31" s="147"/>
      <c r="AB31" s="147"/>
      <c r="AC31" s="147"/>
      <c r="AD31" s="147"/>
      <c r="AE31" s="147"/>
      <c r="AF31" s="147"/>
      <c r="AG31" s="147" t="s">
        <v>119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0"/>
      <c r="B32" s="151"/>
      <c r="C32" s="185" t="s">
        <v>243</v>
      </c>
      <c r="D32" s="158"/>
      <c r="E32" s="159">
        <v>9</v>
      </c>
      <c r="F32" s="153"/>
      <c r="G32" s="153"/>
      <c r="H32" s="153"/>
      <c r="I32" s="153"/>
      <c r="J32" s="153"/>
      <c r="K32" s="153"/>
      <c r="L32" s="153"/>
      <c r="M32" s="153"/>
      <c r="N32" s="152"/>
      <c r="O32" s="152"/>
      <c r="P32" s="152"/>
      <c r="Q32" s="152"/>
      <c r="R32" s="153"/>
      <c r="S32" s="153"/>
      <c r="T32" s="153"/>
      <c r="U32" s="153"/>
      <c r="V32" s="153"/>
      <c r="W32" s="153"/>
      <c r="X32" s="153"/>
      <c r="Y32" s="153"/>
      <c r="Z32" s="147"/>
      <c r="AA32" s="147"/>
      <c r="AB32" s="147"/>
      <c r="AC32" s="147"/>
      <c r="AD32" s="147"/>
      <c r="AE32" s="147"/>
      <c r="AF32" s="147"/>
      <c r="AG32" s="147" t="s">
        <v>119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0"/>
      <c r="B33" s="151"/>
      <c r="C33" s="184" t="s">
        <v>124</v>
      </c>
      <c r="D33" s="156"/>
      <c r="E33" s="157">
        <v>17</v>
      </c>
      <c r="F33" s="153"/>
      <c r="G33" s="153"/>
      <c r="H33" s="153"/>
      <c r="I33" s="153"/>
      <c r="J33" s="153"/>
      <c r="K33" s="153"/>
      <c r="L33" s="153"/>
      <c r="M33" s="153"/>
      <c r="N33" s="152"/>
      <c r="O33" s="152"/>
      <c r="P33" s="152"/>
      <c r="Q33" s="152"/>
      <c r="R33" s="153"/>
      <c r="S33" s="153"/>
      <c r="T33" s="153"/>
      <c r="U33" s="153"/>
      <c r="V33" s="153"/>
      <c r="W33" s="153"/>
      <c r="X33" s="153"/>
      <c r="Y33" s="153"/>
      <c r="Z33" s="147"/>
      <c r="AA33" s="147"/>
      <c r="AB33" s="147"/>
      <c r="AC33" s="147"/>
      <c r="AD33" s="147"/>
      <c r="AE33" s="147"/>
      <c r="AF33" s="147"/>
      <c r="AG33" s="147" t="s">
        <v>119</v>
      </c>
      <c r="AH33" s="147">
        <v>1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x14ac:dyDescent="0.2">
      <c r="A34" s="162" t="s">
        <v>108</v>
      </c>
      <c r="B34" s="163" t="s">
        <v>73</v>
      </c>
      <c r="C34" s="180" t="s">
        <v>74</v>
      </c>
      <c r="D34" s="164"/>
      <c r="E34" s="165"/>
      <c r="F34" s="166"/>
      <c r="G34" s="167">
        <v>2196.7600000000002</v>
      </c>
      <c r="H34" s="161"/>
      <c r="I34" s="161">
        <v>0</v>
      </c>
      <c r="J34" s="161"/>
      <c r="K34" s="161">
        <v>2196.7600000000002</v>
      </c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AG34" t="s">
        <v>109</v>
      </c>
    </row>
    <row r="35" spans="1:60" ht="33.75" x14ac:dyDescent="0.2">
      <c r="A35" s="168">
        <v>8</v>
      </c>
      <c r="B35" s="169" t="s">
        <v>244</v>
      </c>
      <c r="C35" s="181" t="s">
        <v>245</v>
      </c>
      <c r="D35" s="170" t="s">
        <v>202</v>
      </c>
      <c r="E35" s="171">
        <v>4.4923500000000001</v>
      </c>
      <c r="F35" s="172">
        <v>489</v>
      </c>
      <c r="G35" s="173">
        <v>2196.7600000000002</v>
      </c>
      <c r="H35" s="153">
        <v>0</v>
      </c>
      <c r="I35" s="153">
        <v>0</v>
      </c>
      <c r="J35" s="153">
        <v>489</v>
      </c>
      <c r="K35" s="153">
        <v>2196.7591499999999</v>
      </c>
      <c r="L35" s="153">
        <v>21</v>
      </c>
      <c r="M35" s="153">
        <v>2658.0796000000005</v>
      </c>
      <c r="N35" s="152">
        <v>0</v>
      </c>
      <c r="O35" s="152">
        <v>0</v>
      </c>
      <c r="P35" s="152">
        <v>0</v>
      </c>
      <c r="Q35" s="152">
        <v>0</v>
      </c>
      <c r="R35" s="153"/>
      <c r="S35" s="153" t="s">
        <v>113</v>
      </c>
      <c r="T35" s="153" t="s">
        <v>114</v>
      </c>
      <c r="U35" s="153">
        <v>0.9385</v>
      </c>
      <c r="V35" s="153">
        <v>4.2160704750000004</v>
      </c>
      <c r="W35" s="153"/>
      <c r="X35" s="153" t="s">
        <v>246</v>
      </c>
      <c r="Y35" s="153" t="s">
        <v>138</v>
      </c>
      <c r="Z35" s="147"/>
      <c r="AA35" s="147"/>
      <c r="AB35" s="147"/>
      <c r="AC35" s="147"/>
      <c r="AD35" s="147"/>
      <c r="AE35" s="147"/>
      <c r="AF35" s="147"/>
      <c r="AG35" s="147" t="s">
        <v>247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x14ac:dyDescent="0.2">
      <c r="A36" s="3"/>
      <c r="B36" s="4"/>
      <c r="C36" s="187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94</v>
      </c>
    </row>
    <row r="37" spans="1:60" x14ac:dyDescent="0.2">
      <c r="C37" s="188"/>
      <c r="D37" s="10"/>
      <c r="AG37" t="s">
        <v>213</v>
      </c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23-03-12 Pol</vt:lpstr>
      <vt:lpstr>01 23-03-15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23-03-12 Pol'!Názvy_tisku</vt:lpstr>
      <vt:lpstr>'01 23-03-15 Pol'!Názvy_tisku</vt:lpstr>
      <vt:lpstr>oadresa</vt:lpstr>
      <vt:lpstr>Stavba!Objednatel</vt:lpstr>
      <vt:lpstr>Stavba!Objekt</vt:lpstr>
      <vt:lpstr>'01 23-03-12 Pol'!Oblast_tisku</vt:lpstr>
      <vt:lpstr>'01 23-03-15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2023-03-20T15:07:12Z</dcterms:modified>
</cp:coreProperties>
</file>